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ristianApostol\Downloads\NIS 2\3. Material descarcabil\Pachet_NIS2_pentru_client_2026-10-06\"/>
    </mc:Choice>
  </mc:AlternateContent>
  <xr:revisionPtr revIDLastSave="0" documentId="13_ncr:1_{B6EB3578-EEE8-41A1-B751-768BCF55075F}" xr6:coauthVersionLast="47" xr6:coauthVersionMax="47" xr10:uidLastSave="{00000000-0000-0000-0000-000000000000}"/>
  <bookViews>
    <workbookView xWindow="28680" yWindow="-120" windowWidth="38640" windowHeight="21120" xr2:uid="{00000000-000D-0000-FFFF-FFFF00000000}"/>
  </bookViews>
  <sheets>
    <sheet name="00_Guide" sheetId="1" r:id="rId1"/>
    <sheet name="01_Profil" sheetId="2" r:id="rId2"/>
    <sheet name="02_Direction" sheetId="3" r:id="rId3"/>
    <sheet name="03_IT" sheetId="4" r:id="rId4"/>
    <sheet name="04_Cas_particuliers" sheetId="5" r:id="rId5"/>
    <sheet name="05_Delais" sheetId="6" r:id="rId6"/>
    <sheet name="06_Synthese" sheetId="7" r:id="rId7"/>
    <sheet name="07_Prochaines_etapes" sheetId="8" r:id="rId8"/>
    <sheet name="08_References" sheetId="9" r:id="rId9"/>
  </sheets>
  <calcPr calcId="191029" calcMode="auto" fullCalcOnLoad="1"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9" i="7" l="1"/>
  <c r="D59" i="7"/>
  <c r="F59" i="7" s="1"/>
  <c r="E58" i="7"/>
  <c r="D58" i="7"/>
  <c r="F58" i="7" s="1"/>
  <c r="E57" i="7"/>
  <c r="D57" i="7"/>
  <c r="F57" i="7" s="1"/>
  <c r="E56" i="7"/>
  <c r="D56" i="7"/>
  <c r="F56" i="7" s="1"/>
  <c r="E55" i="7"/>
  <c r="D55" i="7"/>
  <c r="F55" i="7" s="1"/>
  <c r="E54" i="7"/>
  <c r="D54" i="7"/>
  <c r="F54" i="7" s="1"/>
  <c r="E53" i="7"/>
  <c r="D53" i="7"/>
  <c r="F53" i="7" s="1"/>
  <c r="E52" i="7"/>
  <c r="D52" i="7"/>
  <c r="F52" i="7" s="1"/>
  <c r="E51" i="7"/>
  <c r="D51" i="7"/>
  <c r="F51" i="7" s="1"/>
  <c r="E50" i="7"/>
  <c r="D50" i="7"/>
  <c r="F50" i="7" s="1"/>
  <c r="E49" i="7"/>
  <c r="D49" i="7"/>
  <c r="F49" i="7" s="1"/>
  <c r="E48" i="7"/>
  <c r="D48" i="7"/>
  <c r="F48" i="7" s="1"/>
  <c r="E47" i="7"/>
  <c r="D47" i="7"/>
  <c r="F47" i="7" s="1"/>
  <c r="E46" i="7"/>
  <c r="D46" i="7"/>
  <c r="F46" i="7" s="1"/>
  <c r="E45" i="7"/>
  <c r="D45" i="7"/>
  <c r="F45" i="7" s="1"/>
  <c r="E44" i="7"/>
  <c r="D44" i="7"/>
  <c r="F44" i="7" s="1"/>
  <c r="E43" i="7"/>
  <c r="D43" i="7"/>
  <c r="F43" i="7" s="1"/>
  <c r="E42" i="7"/>
  <c r="D42" i="7"/>
  <c r="F42" i="7" s="1"/>
  <c r="E41" i="7"/>
  <c r="D41" i="7"/>
  <c r="F41" i="7" s="1"/>
  <c r="E40" i="7"/>
  <c r="D40" i="7"/>
  <c r="F40" i="7" s="1"/>
  <c r="E39" i="7"/>
  <c r="D39" i="7"/>
  <c r="F39" i="7" s="1"/>
  <c r="E38" i="7"/>
  <c r="D38" i="7"/>
  <c r="F38" i="7" s="1"/>
  <c r="E37" i="7"/>
  <c r="D37" i="7"/>
  <c r="F37" i="7" s="1"/>
  <c r="E36" i="7"/>
  <c r="D36" i="7"/>
  <c r="F36" i="7" s="1"/>
  <c r="E35" i="7"/>
  <c r="D35" i="7"/>
  <c r="F35" i="7" s="1"/>
  <c r="E34" i="7"/>
  <c r="D34" i="7"/>
  <c r="F34" i="7" s="1"/>
  <c r="E33" i="7"/>
  <c r="D33" i="7"/>
  <c r="F33" i="7" s="1"/>
  <c r="E32" i="7"/>
  <c r="D32" i="7"/>
  <c r="F32" i="7" s="1"/>
  <c r="E31" i="7"/>
  <c r="D31" i="7"/>
  <c r="F31" i="7" s="1"/>
  <c r="E30" i="7"/>
  <c r="D30" i="7"/>
  <c r="F30" i="7" s="1"/>
  <c r="E29" i="7"/>
  <c r="D29" i="7"/>
  <c r="F29" i="7" s="1"/>
  <c r="E28" i="7"/>
  <c r="D28" i="7"/>
  <c r="F28" i="7" s="1"/>
  <c r="E27" i="7"/>
  <c r="D27" i="7"/>
  <c r="F27" i="7" s="1"/>
  <c r="E26" i="7"/>
  <c r="D26" i="7"/>
  <c r="F26" i="7" s="1"/>
  <c r="E25" i="7"/>
  <c r="D25" i="7"/>
  <c r="F25" i="7" s="1"/>
  <c r="F24" i="7"/>
  <c r="E24" i="7"/>
  <c r="D24" i="7"/>
  <c r="E23" i="7"/>
  <c r="D23" i="7"/>
  <c r="F23" i="7" s="1"/>
  <c r="E22" i="7"/>
  <c r="D22" i="7"/>
  <c r="F22" i="7" s="1"/>
  <c r="E21" i="7"/>
  <c r="D21" i="7"/>
  <c r="F21" i="7" s="1"/>
  <c r="E20" i="7"/>
  <c r="D20" i="7"/>
  <c r="F20" i="7" s="1"/>
  <c r="E19" i="7"/>
  <c r="D19" i="7"/>
  <c r="F19" i="7" s="1"/>
  <c r="E18" i="7"/>
  <c r="D18" i="7"/>
  <c r="F18" i="7" s="1"/>
  <c r="F17" i="7"/>
  <c r="E17" i="7"/>
  <c r="D17" i="7"/>
  <c r="E16" i="7"/>
  <c r="D16" i="7"/>
  <c r="F16" i="7" s="1"/>
  <c r="B10" i="7"/>
  <c r="K9" i="7"/>
  <c r="I9" i="7"/>
  <c r="H9" i="7"/>
  <c r="G9" i="7"/>
  <c r="F9" i="7"/>
  <c r="E9" i="7"/>
  <c r="K8" i="7"/>
  <c r="I8" i="7"/>
  <c r="H8" i="7"/>
  <c r="C8" i="7" s="1"/>
  <c r="G8" i="7"/>
  <c r="F8" i="7"/>
  <c r="E8" i="7"/>
  <c r="K7" i="7"/>
  <c r="K10" i="7" s="1"/>
  <c r="I7" i="7"/>
  <c r="I10" i="7" s="1"/>
  <c r="H7" i="7"/>
  <c r="H10" i="7" s="1"/>
  <c r="G7" i="7"/>
  <c r="G10" i="7" s="1"/>
  <c r="F7" i="7"/>
  <c r="F10" i="7" s="1"/>
  <c r="E7" i="7"/>
  <c r="C7" i="7" s="1"/>
  <c r="C9" i="7" l="1"/>
  <c r="C10" i="7" s="1"/>
  <c r="C12" i="7" s="1"/>
  <c r="E10" i="7"/>
  <c r="J8" i="7"/>
  <c r="D8" i="7" s="1"/>
  <c r="J7" i="7"/>
  <c r="D7" i="7" s="1"/>
  <c r="J9" i="7" l="1"/>
  <c r="J10" i="7" l="1"/>
  <c r="D9" i="7"/>
  <c r="D10" i="7" s="1"/>
</calcChain>
</file>

<file path=xl/sharedStrings.xml><?xml version="1.0" encoding="utf-8"?>
<sst xmlns="http://schemas.openxmlformats.org/spreadsheetml/2006/main" count="579" uniqueCount="471">
  <si>
    <t>CLARIFIED IT | Préparer l’évaluation NIS2</t>
  </si>
  <si>
    <t>Version 1.0 • 6 octobre 2026 • Questionnaire préliminaire basé sur les informations déclarées par le client. Il ne s'agit pas d'un audit, d'une auto-évaluation officielle ou d'une certification.</t>
  </si>
  <si>
    <t>Étape</t>
  </si>
  <si>
    <t>Qui / où</t>
  </si>
  <si>
    <t>Que faire</t>
  </si>
  <si>
    <t>01</t>
  </si>
  <si>
    <t>Conserver la fiche d'information initiale</t>
  </si>
  <si>
    <t>Lisez d'abord la classification initiale PDF; ce cahier Excel le complète et ne le remplace pas.</t>
  </si>
  <si>
    <t>02</t>
  </si>
  <si>
    <t>Compléter 01_Profil</t>
  </si>
  <si>
    <t>Utiliser une copie pour chaque personne morale. Fournir des volumes approximatifs et des rôles de contact; ne pas télécharger de documents confidentiels à ce stade.</t>
  </si>
  <si>
    <t>03</t>
  </si>
  <si>
    <t>Gestion : 02_Direction</t>
  </si>
  <si>
    <t>14 questions sur les responsabilités, les activités critiques, les risques et les décisions. Durée estimée : 10-15 minutes, selon l'information disponible.</t>
  </si>
  <si>
    <t>04</t>
  </si>
  <si>
    <t>IT: 03_IT et 04_Cas_particuliers Cas</t>
  </si>
  <si>
    <t>24 questions générales plus 6 questions de contexte spécial. À remplir par les TI internes, le fournisseur ou le groupe. Durée estimée : 15 à 25 minutes.</t>
  </si>
  <si>
    <t>05</t>
  </si>
  <si>
    <t>Remplir 05_Delais</t>
  </si>
  <si>
    <t>Sélectionnez les statuts connus et les dates disponibles. Ne pas deviner les dates ou la classification; les dates limites sont validées séparément.</t>
  </si>
  <si>
    <t>06</t>
  </si>
  <si>
    <t>Lire 06_Synthese</t>
  </si>
  <si>
    <t>Seules les réponses complètes et déclarées sont affichées. «Oui» ne signifie pas qu'un contrôle a été testé ou que la conformité a été confirmée.</t>
  </si>
  <si>
    <t>07</t>
  </si>
  <si>
    <t>Envoyer la copie remplie</t>
  </si>
  <si>
    <t>Utilisez le canal convenu avec Clarified. Une réponse «inconnue» est utile et ne constitue pas une constatation de non-conformité.</t>
  </si>
  <si>
    <t>CELLULATION À REMPLIR : fond jaune pâle. Choisissez une option dans la liste de chaque cellule.</t>
  </si>
  <si>
    <t>Oui</t>
  </si>
  <si>
    <t>La situation décrite existe dans l'ensemble du champ d'application, selon les informations connues, et elle sera ensuite confirmée par des éléments de preuve.</t>
  </si>
  <si>
    <t>Partiellement</t>
  </si>
  <si>
    <t>Il n'existe que pour certains systèmes, personnes, sites ou parties de la question.</t>
  </si>
  <si>
    <t>Non</t>
  </si>
  <si>
    <t>La mesure/processus décrit n'est pas mis en œuvre, selon l'information connue.</t>
  </si>
  <si>
    <t>Nous ne savons pas</t>
  </si>
  <si>
    <t>Nous n'avons pas les informations ou ne pouvons pas les confirmer. Ne demandez pas une enquête technique uniquement pour compléter cette feuille.</t>
  </si>
  <si>
    <t>Potentiellement non applicable</t>
  </si>
  <si>
    <t>Expliquer brièvement la raison dans Notes. Il ne s'agit pas d'une exclusion légale d'un contrôle; l'applicabilité est validée au cours de l'évaluation.</t>
  </si>
  <si>
    <t>N'ENTREZ PAS : mots de passe, clés, jetons, adresses IP, configurations, listes d'utilisateurs, données client ou rapports de vulnérabilité.</t>
  </si>
  <si>
    <t>Remplir et renvoyer ce cahier n'autorise pas la connexion d'un outil, le balayage de l'infrastructure, la modification des systèmes ou l'abonnement à la commercialisation.</t>
  </si>
  <si>
    <t>Résultat : périmètre préliminaire, informations à clarifier et proposition d’évaluation ou d’audit, si justifiée. Ces réponses ne servent pas à attribuer des scores DNSC.</t>
  </si>
  <si>
    <t>Contact: Cristian Apostol • office@clarified.ro • +40 774 456 127 • it.clarified.ro/nis2</t>
  </si>
  <si>
    <t>La validation de fond, l'estimation des coûts et toute opération technique sont réalisées séparément. Il n'y a pas d'obligation d'acheter toutes les étapes auprès du même fournisseur.</t>
  </si>
  <si>
    <t>01 | Profil de l’entité et périmètre</t>
  </si>
  <si>
    <t>À compléter par le contact de coordination. Fournir des volumes approximatifs, sans exportation d'accès ou de configuration. Les coordonnées sont utilisées pour gérer cette demande.</t>
  </si>
  <si>
    <t>ID</t>
  </si>
  <si>
    <t>Informations</t>
  </si>
  <si>
    <t>Réponse</t>
  </si>
  <si>
    <t>Orientation</t>
  </si>
  <si>
    <t>Note facultative</t>
  </si>
  <si>
    <t>P01</t>
  </si>
  <si>
    <t>Nom de l'entité et numéro d'identification fiscale roumain (CUI)</t>
  </si>
  <si>
    <t>Une seule entité juridique; ne pas fournir la liste complète des clients.</t>
  </si>
  <si>
    <t>P02</t>
  </si>
  <si>
    <t>Industrie/activité réelle</t>
  </si>
  <si>
    <t>Brève description; utiliser la feuille de classification initiale pour la classification, plutôt que de se fonder uniquement sur le code CAEN roumain.</t>
  </si>
  <si>
    <t>P03</t>
  </si>
  <si>
    <t>Coordonner le contact</t>
  </si>
  <si>
    <t>Nom/rôle et adresse email professionnelle strictement nécessaire pour cette demande.</t>
  </si>
  <si>
    <t>P04</t>
  </si>
  <si>
    <t>Contact informatique</t>
  </si>
  <si>
    <t>Rôle et adresse de courriel professionnelle; il peut s'agir de la personne-ressource du fournisseur ou du groupe.</t>
  </si>
  <si>
    <t>P05</t>
  </si>
  <si>
    <t>Qui gère les TI?</t>
  </si>
  <si>
    <t>Sélectionnez le modèle primaire; l'attribution exacte est clarifiée plus tard.</t>
  </si>
  <si>
    <t>P06</t>
  </si>
  <si>
    <t>Portée demandée</t>
  </si>
  <si>
    <t>Un seul formulaire ne confirme pas automatiquement tout le groupe.</t>
  </si>
  <si>
    <t>P07</t>
  </si>
  <si>
    <t>Nombre approximatif d'utilisateurs</t>
  </si>
  <si>
    <t>Pour le dimensionnement des services seulement; ce n'est pas le critère de taille légal.</t>
  </si>
  <si>
    <t>P08</t>
  </si>
  <si>
    <t>Nombre approximatif de dispositifs</t>
  </si>
  <si>
    <t>Ordinateurs, serveurs et appareils mobiles gérés; ne fournissent pas de listes ou de noms.</t>
  </si>
  <si>
    <t>P09</t>
  </si>
  <si>
    <t>Nombre de sites</t>
  </si>
  <si>
    <t>Inclure uniquement les sites qui entrent dans le champ d'application préliminaire.</t>
  </si>
  <si>
    <t>P10</t>
  </si>
  <si>
    <t>Milieu de travail primaire</t>
  </si>
  <si>
    <t>Avoir un produit ne confirme pas qu'un contrôle est configuré ou opérationnel.</t>
  </si>
  <si>
    <t>P11</t>
  </si>
  <si>
    <t>Infrastructure</t>
  </si>
  <si>
    <t>N'entrez pas les identifiants, adresses ou configurations du locataire.</t>
  </si>
  <si>
    <t>P12</t>
  </si>
  <si>
    <t>Clients/systèmes tiers gérés</t>
  </si>
  <si>
    <t>En ce qui concerne les opérations du MSP/MSSP et la séparation de l'environnement; ne saisissez pas les noms de clients.</t>
  </si>
  <si>
    <t>P13</t>
  </si>
  <si>
    <t>Matériel industriel / médical / IdO</t>
  </si>
  <si>
    <t>L'achèvement du cahier d'exercices n'autorise pas le balayage actif de cet équipement.</t>
  </si>
  <si>
    <t>P14</t>
  </si>
  <si>
    <t>Développement ou administration de l'application</t>
  </si>
  <si>
    <t>Applications internes, applications clientes ou applications publiées sur Internet.</t>
  </si>
  <si>
    <t>P15</t>
  </si>
  <si>
    <t>Sécurité gérée au niveau du groupe</t>
  </si>
  <si>
    <t>La couverture locale sera vérifiée plus tard, sans répéter inutilement les contrôles de groupe.</t>
  </si>
  <si>
    <t>P16</t>
  </si>
  <si>
    <t>Évaluation écrite de l'applicabilité des NIS2</t>
  </si>
  <si>
    <t>Ne joignez pas le document maintenant. Il pourra ensuite être examiné par un canal sécurisé.</t>
  </si>
  <si>
    <t>P17</t>
  </si>
  <si>
    <t>Statut d ' enregistrement du DNSC</t>
  </si>
  <si>
    <t>Statut déclaré; cela ne confirme pas la classification de l'entité.</t>
  </si>
  <si>
    <t>P18</t>
  </si>
  <si>
    <t>Catégorie de la décision du DNSC</t>
  </si>
  <si>
    <t>Ne pas déduire la catégorie uniquement de l'industrie ou du nombre d'utilisateurs.</t>
  </si>
  <si>
    <t>P19</t>
  </si>
  <si>
    <t>Régime sectoriel spécial / DORA</t>
  </si>
  <si>
    <t>Pour les services numériques, le règlement d'exécution (UE) 2024/2690 est également évalué séparément.</t>
  </si>
  <si>
    <t>P20</t>
  </si>
  <si>
    <t>Motif principal de la demande</t>
  </si>
  <si>
    <t>Expliquer très brièvement dans Notes; ne pas inclure de détails d'incidents sensibles.</t>
  </si>
  <si>
    <t>P21</t>
  </si>
  <si>
    <t>Délai de début souhaité</t>
  </si>
  <si>
    <t>Cela ne prolonge pas le délai légal.</t>
  </si>
  <si>
    <t>P22</t>
  </si>
  <si>
    <t>Fenêtre d'arrêt acceptable</t>
  </si>
  <si>
    <t>À titre indicatif seulement; les essais ultérieurs comportent des règles et une approbation distinctes.</t>
  </si>
  <si>
    <t>P23</t>
  </si>
  <si>
    <t>Date d'achèvement</t>
  </si>
  <si>
    <t>Inscrivez la date connue. Ce n'est pas la date à laquelle les obligations légales ont commencé.</t>
  </si>
  <si>
    <t>Optionnel : les notes aident à dimensionner et ne doivent pas contenir de données sur les employés/clients ni d'informations techniques exploitables.</t>
  </si>
  <si>
    <t>02 | Direction et responsabilités</t>
  </si>
  <si>
    <t>14 questions pour la direction. Réponse à partir de l'information connue; la TI peut ajouter des explications plus tard.</t>
  </si>
  <si>
    <t>Question</t>
  </si>
  <si>
    <t>En langage clair</t>
  </si>
  <si>
    <t>Qui peut confirmer</t>
  </si>
  <si>
    <t>Note/limite</t>
  </si>
  <si>
    <t>M01</t>
  </si>
  <si>
    <t>La direction a-t-elle nommé une personne chargée de coordonner la sécurité qui comprend ses responsabilités?</t>
  </si>
  <si>
    <t>Indiquer le rôle, sans données personnelles supplémentaires. Le fournisseur de services informatiques ne remplace pas automatiquement la personne légalement nommée.</t>
  </si>
  <si>
    <t>M02</t>
  </si>
  <si>
    <t>Connaissez-vous le statut de l'entreprise par rapport au DNSC et qui surveille les délais et les communications?</t>
  </si>
  <si>
    <t>Utilisez la feuille de classification initiale. Entrez les dates connues dans le profil et les dates limites; ne prenez pas de classification.</t>
  </si>
  <si>
    <t>M03</t>
  </si>
  <si>
    <t>Savez-vous quelles activités et quelles informations doivent être protégées en priorité pour que l'entreprise puisse fonctionner?</t>
  </si>
  <si>
    <t>Exemples : livraison, production, services à la clientèle, paie. N'envoyez pas de bases de données ou d'informations sur vos clients.</t>
  </si>
  <si>
    <t>M04</t>
  </si>
  <si>
    <t>Y a-t-il une évaluation des risques cybernétiques et une personne qui décide de la façon dont les risques sont traités?</t>
  </si>
  <si>
    <t>L'impact sur les opérations et le risque restant après les mesures sont ce qui importe, pas seulement la liste des questions techniques.</t>
  </si>
  <si>
    <t>M05</t>
  </si>
  <si>
    <t>Y a-t-il des règles de sécurité approuvées par la direction qui ont été communiquées aux personnes qui doivent les suivre?</t>
  </si>
  <si>
    <t>Les règles locales ou collectives peuvent s'appliquer. Une politique signée à elle seule ne prouve pas qu'elle est mise en œuvre.</t>
  </si>
  <si>
    <t>M06</t>
  </si>
  <si>
    <t>La direction reçoit-elle des mises à jour régulières des risques et décide-t-elle des ressources nécessaires?</t>
  </si>
  <si>
    <t>Par exemple, un rapport exposant les enjeux, les propriétaires, les options et les coûts. Nous ne demandons pas le budget exact dans ce cahier.</t>
  </si>
  <si>
    <t>M07</t>
  </si>
  <si>
    <t>Les fournisseurs dont dépendent les opérations et leurs responsabilités en matière de sécurité sont-ils connus?</t>
  </si>
  <si>
    <t>Exemples: IT, cloud, logiciel, maintenance. Les contrats et ce qui se passe si le fournisseur ne peut plus livrer sont également pertinents.</t>
  </si>
  <si>
    <t>M08</t>
  </si>
  <si>
    <t>La direction et les employés ont-ils reçu une formation en matière de sécurité adaptée à leurs rôles?</t>
  </si>
  <si>
    <t>Il s'agit notamment de reconnaître les messages suspects et de savoir comment signaler un incident, et de ne les indiquer que si la formation existe.</t>
  </si>
  <si>
    <t>M09</t>
  </si>
  <si>
    <t>Existe-t-il un processus d'information sur la TI lorsqu'une personne se joint, change de rôle ou s'en va?</t>
  </si>
  <si>
    <t>L'objectif est d'accorder et de révoquer rapidement l'accès et de récupérer l'équipement.</t>
  </si>
  <si>
    <t>M10</t>
  </si>
  <si>
    <t>Avez-vous établi combien de temps les opérations peuvent être indisponibles et combien de données peuvent être perdues sans effets inacceptables?</t>
  </si>
  <si>
    <t>Ces limites guident la récupération. Vous n'avez pas besoin de connaître les termes techniques RTO ou RPO pour répondre.</t>
  </si>
  <si>
    <t>M11</t>
  </si>
  <si>
    <t>En cas d'incident, les personnes qui décident et communiquent avec le DNSC, les clients et les partenaires sont-ils identifiées?</t>
  </si>
  <si>
    <t>Ne demandez pas à l'équipe de vente de gérer un incident actif. Prévenez immédiatement le responsable et l'équipe d'intervention.</t>
  </si>
  <si>
    <t>M12</t>
  </si>
  <si>
    <t>Les résultats de l'évaluation, des essais et de la vérification sont-ils conservés et leurs recommandations sont-elles suivies?</t>
  </si>
  <si>
    <t>Ne joignez pas maintenant des rapports sensibles, mais indiquez s'ils existent ou s'ils peuvent être publiés ultérieurement.</t>
  </si>
  <si>
    <t>M13</t>
  </si>
  <si>
    <t>Existe-t-il un plan approuvé pour les questions connues, avec les propriétaires, les échéances et les ressources?</t>
  </si>
  <si>
    <t>Il peut s'agir d'un plan d'entreprise existant. Les délais commerciaux ne suspendent pas les obligations légales.</t>
  </si>
  <si>
    <t>M14</t>
  </si>
  <si>
    <t>Si la sécurité est gérée par le groupe ou un partenaire, les tâches locales et les preuves disponibles sont-elles claires?</t>
  </si>
  <si>
    <t>Choisir «Possiblement non applicable» uniquement si ce modèle n'est pas utilisé. L'externalisation n'est pas une preuve de conformité.</t>
  </si>
  <si>
    <t>Les réponses sont des déclarations préliminaires. Les documents, les configurations et l'efficacité sont validés à l'étape du contrat, à l'aide de preuves.</t>
  </si>
  <si>
    <t>03 | Vue d’ensemble de la situation technique</t>
  </si>
  <si>
    <t>24 questions pour l'informatique / fournisseur / groupe interne. Ne pas effectuer de nouveaux scans ou la collecte de données uniquement pour compléter ce cahier.</t>
  </si>
  <si>
    <t>T01</t>
  </si>
  <si>
    <t>Avez-vous une liste à jour des ordinateurs, serveurs et autres équipements utilisés?</t>
  </si>
  <si>
    <t>Pour autant qu'il soit connu, inclut-il l'équipement sur les sites, utilisé à distance, et dans le nuage? N'exportez pas l'inventaire maintenant.</t>
  </si>
  <si>
    <t>T02</t>
  </si>
  <si>
    <t>Avez-vous une liste des applications et des services en ligne utilisés, y compris ceux achetés par les ministères?</t>
  </si>
  <si>
    <t>Inclure les logiciels locaux et les abonnements en ligne. Il suffit de confirmer que la liste existe et d'identifier la personne qui la tient.</t>
  </si>
  <si>
    <t>T03</t>
  </si>
  <si>
    <t>Savez-vous s'il existe un logiciel ou un équipement non pris en charge et avez-vous un moyen de gérer ces exceptions?</t>
  </si>
  <si>
    <t>Cela ne signifie pas que tout doit être remplacé immédiatement. L'identification, le risque et les options sont ce qui importe.</t>
  </si>
  <si>
    <t>T04</t>
  </si>
  <si>
    <t>Les appareils sont-ils configurés selon des règles de sécurité communes?</t>
  </si>
  <si>
    <t>Exemples: verrouillage d'écran, changement de mot de passe par défaut, pare-feu, et désactivation des fonctions inutiles.</t>
  </si>
  <si>
    <t>T05</t>
  </si>
  <si>
    <t>L'installation et l'utilisation de logiciels, d'extensions et de composants non approuvés sont-elles contrôlées?</t>
  </si>
  <si>
    <t>Nous ne demandons pas de listes de logiciels ou de commandes de configuration. Indiquez seulement si un contrôle existe.</t>
  </si>
  <si>
    <t>T06</t>
  </si>
  <si>
    <t>Les comptes d'accès sont-ils connus et ceux-ci ne sont-ils plus requis?</t>
  </si>
  <si>
    <t>Inclure les employés, les fournisseurs et les comptes utilisés par les applications.</t>
  </si>
  <si>
    <t>T07</t>
  </si>
  <si>
    <t>Les privilèges de l'administrateur sont-ils limités et séparés des comptes utilisés pour le travail quotidien?</t>
  </si>
  <si>
    <t>Exemples : un compte d'administrateur distinct et un accès limité aux personnes qui en ont besoin.</t>
  </si>
  <si>
    <t>T08</t>
  </si>
  <si>
    <t>L'authentification multi-facteurs est-elle utilisée pour l'accès à distance et les comptes sensibles?</t>
  </si>
  <si>
    <t>En plus d'un mot de passe : une application d'authentification, une clé ou un autre facteur. Sélectionnez « Partiellement » si l'accès n'est pas couvert.</t>
  </si>
  <si>
    <t>T09</t>
  </si>
  <si>
    <t>L'accès aux dossiers et aux demandes est-il accordé par rôle et examiné?</t>
  </si>
  <si>
    <t>Inclure le partage avec les parties externes. Ne pas envoyer de fichiers, de listes de clients ou de permissions détaillées.</t>
  </si>
  <si>
    <t>T10</t>
  </si>
  <si>
    <t>Les ordinateurs et les serveurs bénéficient-ils d'une protection de sécurité active, les alertes atteignant une personne ou un service responsable?</t>
  </si>
  <si>
    <t>Protection antivirus/comportementale et manipulation d'alerte. Une licence achetée ne prouve pas la couverture de chaque système.</t>
  </si>
  <si>
    <t>T11</t>
  </si>
  <si>
    <t>Les données sensibles sont-elles protégées par cryptage au repos et en transit au besoin?</t>
  </si>
  <si>
    <t>Par exemple, un ordinateur portable chiffré et une connexion sécurisée. Ne pas demander ou envoyer des clés ou des certificats secrets.</t>
  </si>
  <si>
    <t>T12</t>
  </si>
  <si>
    <t>Des règles sont-elles en place pour les données sensibles, le partage, la conservation et la suppression?</t>
  </si>
  <si>
    <t>Cela peut inclure l'étiquetage ou la prévention de la perte de données. Aucun produit ou licence particulier n'est requis ici.</t>
  </si>
  <si>
    <t>T13</t>
  </si>
  <si>
    <t>Si le travail est effectué sur des téléphones personnels ou des ordinateurs, les données de l'entreprise sont-elles protégées séparément?</t>
  </si>
  <si>
    <t>Si les dispositifs personnels ne sont pas utilisés, sélectionnez « Peut-être ne s'applique-t-il pas » et donnez une brève explication.</t>
  </si>
  <si>
    <t>T14</t>
  </si>
  <si>
    <t>Des protections sont-elles en place contre les messages dangereux, les pièces jointes et les sites Web, et contre l'effraction du courriel de l'entreprise?</t>
  </si>
  <si>
    <t>IT peut indiquer si le filtrage et SPF/DKIM/DMARC sont en place. Ne demandez pas de configurations ou de tests à ce stade.</t>
  </si>
  <si>
    <t>T15</t>
  </si>
  <si>
    <t>Y a-t-il des sauvegardes de données et de services importants, protégés contre le compromis du système primaire?</t>
  </si>
  <si>
    <t>Inclure les données en nuage le cas échéant. La synchronisation ou l'historique des fichiers ne doivent pas être supposés être équivalents à une sauvegarde vérifiée.</t>
  </si>
  <si>
    <t>T16</t>
  </si>
  <si>
    <t>La récupération de données ou de services importants a-t-elle été testée et le résultat retenu?</t>
  </si>
  <si>
    <t>Un message de sauvegarde réussi n'est pas le même qu'un test de restauration.</t>
  </si>
  <si>
    <t>T17</t>
  </si>
  <si>
    <t>Les connexions réseau importantes sont-elles connues et l'accès administratif est-il contrôlé?</t>
  </si>
  <si>
    <t>Inclure l'accès du fournisseur et l'administration de l'équipement. Ne pas fournir de diagrammes, d'adresses IP ou d'adresses de gestion.</t>
  </si>
  <si>
    <t>T18</t>
  </si>
  <si>
    <t>Au besoin, les réseaux pour les utilisateurs, les serveurs, les invités et les équipements spéciaux sont-ils séparés?</t>
  </si>
  <si>
    <t>Exemples: Wi-Fi invité sans accès au serveur et communications restreintes entre les zones.</t>
  </si>
  <si>
    <t>T19</t>
  </si>
  <si>
    <t>Les problèmes de sécurité du système sont-ils cernés et suivis au moyen d'une résolution?</t>
  </si>
  <si>
    <t>Un outil ou un processus de fournisseur peut être utilisé. Ne joignez pas de listes de vulnérabilités exploitables.</t>
  </si>
  <si>
    <t>T20</t>
  </si>
  <si>
    <t>Les mises à jour de sécurité pour les systèmes, les applications et l'équipement réseau sont-elles suivies?</t>
  </si>
  <si>
    <t>Inclure des exceptions pour les systèmes qui ne peuvent pas être mis à jour immédiatement. Nous ne demandons pas que les mises à jour soient installées dès maintenant.</t>
  </si>
  <si>
    <t>T21</t>
  </si>
  <si>
    <t>Les registres d'activités pertinents sont-ils conservés avec des dates et des heures cohérentes?</t>
  </si>
  <si>
    <t>Les journaux aident à comprendre un incident. Ne les exportez pas ou ne les envoyez pas par le biais de ce cahier.</t>
  </si>
  <si>
    <t>T22</t>
  </si>
  <si>
    <t>Existe-t-il une personne ou un service qui examine les alertes et les activités inhabituelles?</t>
  </si>
  <si>
    <t>Précisez dans les observations si la couverture suit les horaires de travail ou est continue. Nous ne présumons pas une surveillance 24/7.</t>
  </si>
  <si>
    <t>T23</t>
  </si>
  <si>
    <t>L'équipe de TI sait-elle quoi faire au cours d'un incident et comment conserver les renseignements utiles à l'enquête?</t>
  </si>
  <si>
    <t>Par exemple : informer la personne responsable, en contenant les effets et en préservant les preuves. Ne testez pas ces actions maintenant.</t>
  </si>
  <si>
    <t>T24</t>
  </si>
  <si>
    <t>Des examens techniques ou des tests de sécurité ont-ils été effectués et les problèmes identifiés ont-ils été suivis?</t>
  </si>
  <si>
    <t>Précisez qu'elles existent et qu'elles ont lieu approximativement lorsqu'elles se produisent, sans joindre le rapport. On ne présume pas qu'un test de pénétration équivaut à une vérification NIS2.</t>
  </si>
  <si>
    <t>04 | Situations particulières et services externes</t>
  </si>
  <si>
    <t>6 questions de contexte. «Possiblement non applicable» nécessite une explication; elle n'exclut pas automatiquement un contrôle de l'évaluation juridique.</t>
  </si>
  <si>
    <t>S01</t>
  </si>
  <si>
    <t>Si vous développez ou modifiez des applications, la sécurité est-elle vérifiée avant la libération?</t>
  </si>
  <si>
    <t>Inclure les composants tiers et la séparation des essais de la production. S'il n'y a pas de développement, expliquer sous «Possiblement non applicable»</t>
  </si>
  <si>
    <t>S02</t>
  </si>
  <si>
    <t>Si vous utilisez des services cloud ou des services informatiques gérés, savez-vous ce que le fournisseur protège et ce que vous devez faire?</t>
  </si>
  <si>
    <t>Il suffit que l'attribution des responsabilités soit connue et documentée; n'envoyez pas le contrat maintenant.</t>
  </si>
  <si>
    <t>S03</t>
  </si>
  <si>
    <t>Pour les équipements industriels, médicaux ou d'automatisation, y a-t-il un propriétaire et des règles d'accès et d'entretien sont-elles en place?</t>
  </si>
  <si>
    <t>Sélectionnez «Possiblement non applicable» s'il n'y a pas de tels systèmes. Remplir le cahier n'autorise pas les scans.</t>
  </si>
  <si>
    <t>S04</t>
  </si>
  <si>
    <t>Pour les sites Web, les portails ou les applications accessibles à partir d'Internet, est-il établi qui les maintient et les contrôle?</t>
  </si>
  <si>
    <t>Inclure les applications construites par les fournisseurs. Ne pas entrer les URLs d'administration, les adresses IP ou les détails de vulnérabilité.</t>
  </si>
  <si>
    <t>S05</t>
  </si>
  <si>
    <t>Les équipements importants sont-ils protégés contre l'accès non autorisé et les perturbations environnementales?</t>
  </si>
  <si>
    <t>Par exemple : accès contrôlé, puissance de secours et protection contre l'incendie; pour les systèmes hébergés, confirmer la couverture du fournisseur.</t>
  </si>
  <si>
    <t>S06</t>
  </si>
  <si>
    <t>Existe-t-il une autre façon de communiquer et de coordonner si le courriel ou l'infrastructure primaire n'est pas disponible?</t>
  </si>
  <si>
    <t>Exemples : coordonnées stockées séparément et un canal de crise convenu. N'entrez pas les numéros de téléphone personnels ici.</t>
  </si>
  <si>
    <t>05 | Où êtes-vous dans la chronologie ?</t>
  </si>
  <si>
    <t>Statut déclaré, sans calcul automatique de la date limite. La date limite et les exceptions réelles sont validées en fonction des documents et des circonstances de l'entité.</t>
  </si>
  <si>
    <t>Étape</t>
  </si>
  <si>
    <t>Point de référence juridique / procédural</t>
  </si>
  <si>
    <t>État déclaré</t>
  </si>
  <si>
    <t>Date connue</t>
  </si>
  <si>
    <t>Quelle date / quel document</t>
  </si>
  <si>
    <t>Remarque</t>
  </si>
  <si>
    <t>D01</t>
  </si>
  <si>
    <t>Avis d'inscription</t>
  </si>
  <si>
    <t>30 jours après avoir été soumis aux dispositions applicables GEO Art. 18(2)</t>
  </si>
  <si>
    <t>Date à laquelle l'avis a été soumis Le seul fait de remplir le cahier de travail ne permet pas de déterminer l'applicabilité.</t>
  </si>
  <si>
    <t>D02</t>
  </si>
  <si>
    <t>Décision d ' inscription reçue</t>
  </si>
  <si>
    <t>Point de référence pour les obligations ultérieures GEO Art. 18</t>
  </si>
  <si>
    <t>Date de la communication de la décision Ne confondez pas la date de délivrance et la date de communication.</t>
  </si>
  <si>
    <t>D03</t>
  </si>
  <si>
    <t>Personne responsable nommée</t>
  </si>
  <si>
    <t>30 jours à compter de la communication de la décision d'enregistrement GEO Art. 14(3)–(4)</t>
  </si>
  <si>
    <t>Date de la nomination L'admissibilité et les fonctions sont vérifiées; fournir le soutien informatique seul ne constitue pas une nomination.</t>
  </si>
  <si>
    <t>D04</t>
  </si>
  <si>
    <t>Évaluation des risques présentée</t>
  </si>
  <si>
    <t>60 jours à compter de la communication de la décision, pour la procédure applicable GEO Art. 18(6)</t>
  </si>
  <si>
    <t>Date de soumission Le niveau d'assurance n'est pas la catégorie juridique de l'entité.</t>
  </si>
  <si>
    <t>D05</t>
  </si>
  <si>
    <t>Auto-évaluation initiale achevée et présentée</t>
  </si>
  <si>
    <t>60 jours après la présentation de l'évaluation du niveau de risque GEO Art. 18(7)</t>
  </si>
  <si>
    <t>Date de soumission; si elle est différente, indiquez la date d'achèvement dans Notes Exige de la documentation et la propriété officielle; ce questionnaire ne le remplace pas.</t>
  </si>
  <si>
    <t>D06</t>
  </si>
  <si>
    <t>Plan d ' auto-évaluation présenté</t>
  </si>
  <si>
    <t>Pour les entités essentielles : 30 jours après l'achèvement de l'auto-évaluation GEO Art. 12(5)</t>
  </si>
  <si>
    <t>Date de soumission du plan Il s'agit d'une date limite de soumission, et non d'une date limite universelle pour la fin de l'assainissement.</t>
  </si>
  <si>
    <t>D07</t>
  </si>
  <si>
    <t>Auto-évaluation périodique</t>
  </si>
  <si>
    <t>Chaque année, conformément à la procédure applicable GEO Art. 12(4)</t>
  </si>
  <si>
    <t>Date de soumission la plus récente Cette date ne découle pas automatiquement du renouvellement d'un abonnement de support.</t>
  </si>
  <si>
    <t>D08</t>
  </si>
  <si>
    <t>Vérification de sécurité réglementée</t>
  </si>
  <si>
    <t>Périodiquement / ad hoc, en vertu de la loi et des instruments applicables GEO Art. 57–58</t>
  </si>
  <si>
    <t>Date du dernier rapport final, le cas échéant L'auditeur accrédité, son indépendance et sa portée sont vérifiés.</t>
  </si>
  <si>
    <t>D09</t>
  </si>
  <si>
    <t>Plan et rapports postérieurs à l'audit</t>
  </si>
  <si>
    <t>Délais prévus à l'article 57(8)–(11), selon les circonstances identifiées GEO Art. 57(8)–(11)</t>
  </si>
  <si>
    <t>Délai présumé / communiqué, le cas échéant Séparé du plan d'auto-évaluation. L'approbation de Tacit DNSC ne doit pas être supposée.</t>
  </si>
  <si>
    <t>D10</t>
  </si>
  <si>
    <t>Communication indiquant que des mesures ont été mises en œuvre</t>
  </si>
  <si>
    <t>Conformément à l ' obligation applicable et aux preuves de mise en œuvre GEO art. 57; instruments et demandes applicables</t>
  </si>
  <si>
    <t>Date de la communication la plus récente, le cas échéant Il ne s'agit pas d'une certification générale délivrée par l'outil ou le consultant.</t>
  </si>
  <si>
    <t>Les incidents n'attendent pas ce projet : la procédure applicable doit soutenir un avertissement rapide dans les 24 heures, la notification dans les 72 heures suivant la prise de conscience et un rapport final dans le délai légal, sous réserve des règles spéciales.</t>
  </si>
  <si>
    <t>06 | Résumé des réponses déclarées</t>
  </si>
  <si>
    <t>Il ne s'agit pas d'un score d'échéance du DNSC, d'un pourcentage de conformité ou d'un rapport de vérification.</t>
  </si>
  <si>
    <t>Chapitre</t>
  </si>
  <si>
    <t>Questions</t>
  </si>
  <si>
    <t>Sélections valides</t>
  </si>
  <si>
    <t>En blanc</t>
  </si>
  <si>
    <t>Peut-être S.O.</t>
  </si>
  <si>
    <t>En dehors de la liste</t>
  </si>
  <si>
    <t>Sans explication</t>
  </si>
  <si>
    <t>Gestion</t>
  </si>
  <si>
    <t>IT</t>
  </si>
  <si>
    <t>Cas particuliers</t>
  </si>
  <si>
    <t>TOTAL</t>
  </si>
  <si>
    <t>Achèvement valide</t>
  </si>
  <si>
    <t>Indicateur d'achèvement, PAS indicateur de conformité. Les réponses inconnues et les exclusions possibles doivent être clarifiées.</t>
  </si>
  <si>
    <t>Fonction DNSC</t>
  </si>
  <si>
    <t>Thème</t>
  </si>
  <si>
    <t>Réponse déclarée</t>
  </si>
  <si>
    <t>Propriétaire désigné</t>
  </si>
  <si>
    <t>Prochaine étape</t>
  </si>
  <si>
    <t>Gouvernance</t>
  </si>
  <si>
    <t>Responsabilités</t>
  </si>
  <si>
    <t>Obligations et délais</t>
  </si>
  <si>
    <t>Identifier</t>
  </si>
  <si>
    <t>Activités essentielles</t>
  </si>
  <si>
    <t>Risques</t>
  </si>
  <si>
    <t>Politiques</t>
  </si>
  <si>
    <t>Rapports et budget</t>
  </si>
  <si>
    <t>Fournisseurs</t>
  </si>
  <si>
    <t>Protéger</t>
  </si>
  <si>
    <t>Formation</t>
  </si>
  <si>
    <t>Personnel et accès</t>
  </si>
  <si>
    <t>Récupérer</t>
  </si>
  <si>
    <t>Continuité</t>
  </si>
  <si>
    <t>Décisions concernant les incidents</t>
  </si>
  <si>
    <t>Preuves et examens</t>
  </si>
  <si>
    <t>Plan d ' amélioration</t>
  </si>
  <si>
    <t>Groupe et délégation</t>
  </si>
  <si>
    <t>Matériel</t>
  </si>
  <si>
    <t>Demandes</t>
  </si>
  <si>
    <t>Systèmes hérités</t>
  </si>
  <si>
    <t>Configuration de référence</t>
  </si>
  <si>
    <t>Logiciels autorisés</t>
  </si>
  <si>
    <t>Comptes</t>
  </si>
  <si>
    <t>Administrateurs</t>
  </si>
  <si>
    <t>Authentification supplémentaire</t>
  </si>
  <si>
    <t>Accès à l'information</t>
  </si>
  <si>
    <t>Détecter</t>
  </si>
  <si>
    <t>Protection de l'appareil</t>
  </si>
  <si>
    <t>Chiffrement</t>
  </si>
  <si>
    <t>Données et partage</t>
  </si>
  <si>
    <t>Dispositifs personnels</t>
  </si>
  <si>
    <t>Email et navigation sur le Web</t>
  </si>
  <si>
    <t>Sauvegardes</t>
  </si>
  <si>
    <t>Rétablir</t>
  </si>
  <si>
    <t>Réseau et administration</t>
  </si>
  <si>
    <t>Séparation des réseaux</t>
  </si>
  <si>
    <t>Vulnérabilité</t>
  </si>
  <si>
    <t>Mises à jour</t>
  </si>
  <si>
    <t>Registres</t>
  </si>
  <si>
    <t>Surveillance</t>
  </si>
  <si>
    <t>Réponse technique</t>
  </si>
  <si>
    <t>Examens indépendants</t>
  </si>
  <si>
    <t>Développement de logiciels</t>
  </si>
  <si>
    <t>Cloud et services externes</t>
  </si>
  <si>
    <t>Production et dispositifs spéciaux</t>
  </si>
  <si>
    <t>Applications destinées au public</t>
  </si>
  <si>
    <t>Protection physique</t>
  </si>
  <si>
    <t>Communication en cas de crise</t>
  </si>
  <si>
    <t>La fonction indiquée est l'association principale fournie pour l'orientation. Une question peut couvrir plusieurs domaines; ce résumé n'est pas le catalogue officiel de contrôle.</t>
  </si>
  <si>
    <t>07 | Des réponses à un projet délimité</t>
  </si>
  <si>
    <t>Il s'agit d'options de service. Seules les étapes nécessaires sont contractuelles; vous pouvez procéder directement à la vérification lorsque les circonstances l'exigent. Aucune sélection ne constitue une ordonnance ou un mandat.</t>
  </si>
  <si>
    <t>Code</t>
  </si>
  <si>
    <t>Étape possible</t>
  </si>
  <si>
    <t>Ce qu'il couvre</t>
  </si>
  <si>
    <t>Produit</t>
  </si>
  <si>
    <t>Limite importante</t>
  </si>
  <si>
    <t>Intérêt de discuter</t>
  </si>
  <si>
    <t>P1</t>
  </si>
  <si>
    <t>Évaluation initiale / pré-audit</t>
  </si>
  <si>
    <t>Classification et portée; évaluation des risques; examen de la documentation et mise en œuvre; préparation de l'auto-évaluation selon la procédure applicable.</t>
  </si>
  <si>
    <t>Rapport sur l'état, les lacunes et les éléments de preuve; appui à la propriété et à la présentation officielles au besoin.</t>
  </si>
  <si>
    <t>Il ne s'agit pas de la vérification réglementée et il ne s'agit pas d'un certificat de conformité.</t>
  </si>
  <si>
    <t>P2</t>
  </si>
  <si>
    <t>Audit indépendant réglementé</t>
  </si>
  <si>
    <t>Audit dans le cadre convenu, effectué par un auditeur indépendant accrédité par le DNSC; outils techniques, entretiens, documents et essais autorisés.</t>
  </si>
  <si>
    <t>Rapport de vérification et constatations; documents conformes aux exigences applicables.</t>
  </si>
  <si>
    <t>Un résultat d'analyse seul ne constitue pas un audit. L'indépendance est également vérifiée entre les entreprises du même groupe.</t>
  </si>
  <si>
    <t>P3</t>
  </si>
  <si>
    <t>Plan d'assainissement et budgétisation</t>
  </si>
  <si>
    <t>Priorisation des résultats en fonction du risque; alternatives techniques/organisationnelles; propriétaires, délais, dépendances et coûts initiaux et récurrents.</t>
  </si>
  <si>
    <t>Adoption formelle du plan d'assainissement, du budget avec options et du dossier de présentation, si la loi l'exige.</t>
  </si>
  <si>
    <t>Le plan et les échéances ne sont pas réputés approuvés par le DNSC simplement parce que la proposition a été émise.</t>
  </si>
  <si>
    <t>P4</t>
  </si>
  <si>
    <t>Mise en œuvre et vérification</t>
  </si>
  <si>
    <t>Configuration et mise en oeuvre dans les limites approuvées; formation; essais d'acceptation et preuves. Les produits existants sont réutilisés lorsqu'ils satisfont aux exigences.</t>
  </si>
  <si>
    <t>Mise en oeuvre de contrôles, de résultats d'essais et de preuves de fermeture; risques résiduels approuvés.</t>
  </si>
  <si>
    <t>La proposition porte sur les licences, le matériel, les opérations d'OT et les travaux supplémentaires.</t>
  </si>
  <si>
    <t>P5</t>
  </si>
  <si>
    <t>Appui à l ' entretien et à l ' établissement de rapports</t>
  </si>
  <si>
    <t>Examens, revérifications, suivi des échéances, documentation et aide pour les communications pertinentes avec le DNSC/autorités sectorielles.</t>
  </si>
  <si>
    <t>Mise à jour des données probantes, des rapports de gestion et de l'aide pour les rapports et les réévaluations.</t>
  </si>
  <si>
    <t>Une mesure n'est pas déclarée implémentée sans vérification, ce qui n'inclut pas automatiquement un COS 24/7 ou un transfert de responsabilité de gestion.</t>
  </si>
  <si>
    <t>Après retour : nous clarifions les réponses et la portée, établissions les produits livrables requis et émittions une proposition distincte.</t>
  </si>
  <si>
    <t>Tout accès ultérieur nécessite une autorisation écrite couvrant: les systèmes, le but, les méthodes, le calendrier, les données collectées, les personnes, les règles d'arrêt, la conservation et la suppression.</t>
  </si>
  <si>
    <t>L'entité et sa direction conservent leurs obligations légales en matière de propriété et de rapports officiels. Le consultant fournit une assistance en vertu du mandat; le vérificateur indépendant parvient aux conclusions de l'audit.</t>
  </si>
  <si>
    <t>08 | Sources et limites méthodologiques</t>
  </si>
  <si>
    <t>Date de référence : 6 octobre 2026. Ce document est un outil de préparation et non un formulaire officiel DNSC. La version applicable à l'entité est établie à la date d'évaluation.</t>
  </si>
  <si>
    <t>Source</t>
  </si>
  <si>
    <t>URL / emplacement</t>
  </si>
  <si>
    <t>Comment il a été utilisé</t>
  </si>
  <si>
    <t>Feuille initiale fournie</t>
  </si>
  <si>
    <t>Fiche de vérification NIS2.pdf</t>
  </si>
  <si>
    <t>63 questions sources organisées en 20 sujets. Notre propre corrélation thématique ; les scores, produits et étiquettes de l'outil ne sont pas des exigences DNSC.</t>
  </si>
  <si>
    <t>L01</t>
  </si>
  <si>
    <t>Directive (UE) 2022/2555</t>
  </si>
  <si>
    <t>https://eur-lex.europa.eu/eli/dir/2022/2555/oj</t>
  </si>
  <si>
    <t>Art. 20: gestion; art. 21: mesures; art. 23: incidents. Il n'établit pas tous les délais de procédure roumains.</t>
  </si>
  <si>
    <t>L02</t>
  </si>
  <si>
    <t>Ordonnance gouvernementale d ' urgence (GEO) no 155/2024, approuvée par la loi no 124/2025</t>
  </si>
  <si>
    <t>https://legislatie.just.ro/public/DetaliiDocument/293121</t>
  </si>
  <si>
    <t>Version consolidée : art. 11 à 15, 18, 57 à 58 et annexes; procédures, responsabilités, enregistrement et vérification.</t>
  </si>
  <si>
    <t>L03</t>
  </si>
  <si>
    <t>DNSC Ordonnance n° 1/2026 — cadre et annexes</t>
  </si>
  <si>
    <t>https://legislatie.just.ro/Public/DetaliiDocumentAfis/314681</t>
  </si>
  <si>
    <t>Publié le 27 août 2026; mesures et méthode d'auto-évaluation. La version modifiée est utilisée.</t>
  </si>
  <si>
    <t>L04</t>
  </si>
  <si>
    <t>Mesures de gestion des risques liés à la cybersécurité — Annexe 1</t>
  </si>
  <si>
    <t>https://legislatie.just.ro/Public/DetaliiDocument/314360</t>
  </si>
  <si>
    <t>Fonctions GV, ID, PR, DE, RS, RC. La cartographie dans ce paquet est sélective et thématique, et n'est pas une déclaration de mise en œuvre.</t>
  </si>
  <si>
    <t>L05</t>
  </si>
  <si>
    <t>Méthode d'auto-évaluation — Annexe 2</t>
  </si>
  <si>
    <t>https://legislatie.just.ro/Public/DetaliiDocument/314683</t>
  </si>
  <si>
    <t>Documentation et mise en oeuvre; la note officielle n'est pas calculée à partir des 44 réponses préliminaires.</t>
  </si>
  <si>
    <t>L06</t>
  </si>
  <si>
    <t>Ordonnance no 2/2026 de la DNSC</t>
  </si>
  <si>
    <t>https://legislatie.just.ro/Public/DetaliiDocument/314676</t>
  </si>
  <si>
    <t>Amendements concernant les contrôles non applicables et l'utilisation de contrôles de groupe.</t>
  </si>
  <si>
    <t>L07</t>
  </si>
  <si>
    <t>Décision no 3/2026 de la DNSC et règles applicables aux groupes</t>
  </si>
  <si>
    <t>https://legislatie.just.ro/Public/DetaliiDocument/314699</t>
  </si>
  <si>
    <t>La responsabilité locale et les preuves demeurent nécessaires pour les contrôles gérés par le groupe.</t>
  </si>
  <si>
    <t>L08</t>
  </si>
  <si>
    <t>Règlement d'exécution (UE) 2024/2690</t>
  </si>
  <si>
    <t>https://eur-lex.europa.eu/eli/reg_impl/2024/2690/oj</t>
  </si>
  <si>
    <t>Évaluation supplémentaire pour les catégories de services numériques et de services gérés auxquelles elle s'applique.</t>
  </si>
  <si>
    <t>L09</t>
  </si>
  <si>
    <t>Règlement (UE) 2022/2554 — DORA</t>
  </si>
  <si>
    <t>https://eur-lex.europa.eu/eli/reg/2022/2554/oj</t>
  </si>
  <si>
    <t>Régime sectoriel spécial, évalué séparément; l'application cumulative complète avec NIS2 n'est pas supposée.</t>
  </si>
  <si>
    <t>L10</t>
  </si>
  <si>
    <t>Texte intégral des mesures — reproduction de l'instrument</t>
  </si>
  <si>
    <t>https://www.infodosar.ro/monitorul-oficial/directoratul-national-de-securitate-cibernetica/340446-masuri-0-2026</t>
  </si>
  <si>
    <t>Lecture technique du texte publié; l'identificateur 0 de l'annexe ne représente pas un ordre distinct.</t>
  </si>
  <si>
    <t>Base technique: les 63 questions CIS v8 (Center of Internet Security Protocols - v.8) sont résumées dans 44 questions, complétées par du contenu NIS2/DNSC. Les six fonctions sont traitées thématiquement, sans remplacer le catalogue applicable.</t>
  </si>
  <si>
    <t>Annexe du client. Classification et points de référence de l'échéancier, et non une détermination pour une entreprise.</t>
  </si>
  <si>
    <t xml:space="preserve">Questionnaire technique</t>
  </si>
  <si>
    <t xml:space="preserve">Questionnaire CEIv8 (NIS2)</t>
  </si>
  <si>
    <t>Les échelles basiques / normalisées / rationalisées / dynamiques, les colonnes de risque et les recommandations de produit de CIS v8 n'ont pas été converties en une note DNSC, un budget ou des exigences d'achat obligatoires.</t>
  </si>
  <si>
    <t>Le résumé de 44 questions fournit une couverture thématique des 63 questions de la CEI v8. La cartographie technique détaillée et les éléments de preuve à examiner sont réservés au document de travail interne.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</si>
</sst>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font>
      <sz val="11"/>
      <name val="Carlito"/>
    </font>
    <font>
      <sz val="11"/>
      <color rgb="FF10242E"/>
      <name val="Calibri"/>
    </font>
    <font>
      <b/>
      <sz val="19"/>
      <color rgb="FFFFFFFF"/>
      <name val="Calibri"/>
    </font>
    <font>
      <b/>
      <sz val="11"/>
      <color rgb="FFFFFFFF"/>
      <name val="Calibri"/>
    </font>
    <font>
      <b/>
      <sz val="11"/>
      <color rgb="FF10242E"/>
      <name val="Calibri"/>
    </font>
  </fonts>
  <fills count="8">
    <fill>
      <patternFill patternType="none"/>
    </fill>
    <fill>
      <patternFill patternType="gray125"/>
    </fill>
    <fill>
      <patternFill patternType="solid">
        <fgColor rgb="FF10242E"/>
      </patternFill>
    </fill>
    <fill>
      <patternFill patternType="solid">
        <fgColor rgb="FFF7F5EF"/>
      </patternFill>
    </fill>
    <fill>
      <patternFill patternType="solid">
        <fgColor rgb="FF0F5D63"/>
      </patternFill>
    </fill>
    <fill>
      <patternFill patternType="solid">
        <fgColor rgb="FFF2F4F5"/>
      </patternFill>
    </fill>
    <fill>
      <patternFill patternType="solid">
        <fgColor rgb="FFFFF5DD"/>
      </patternFill>
    </fill>
    <fill>
      <patternFill patternType="solid">
        <fgColor rgb="FFD8BF8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center" wrapText="1"/>
    </xf>
    <xf numFmtId="0" fontId="3" fillId="4" borderId="0" xfId="0" applyFont="1" applyFill="1" applyAlignment="1">
      <alignment vertical="center" wrapText="1"/>
    </xf>
    <xf numFmtId="0" fontId="1" fillId="5" borderId="0" xfId="0" applyFont="1" applyFill="1" applyAlignment="1">
      <alignment vertical="center" wrapText="1"/>
    </xf>
    <xf numFmtId="0" fontId="1" fillId="6" borderId="0" xfId="0" applyFont="1" applyFill="1" applyAlignment="1">
      <alignment vertical="center" wrapText="1"/>
    </xf>
    <xf numFmtId="164" fontId="1" fillId="6" borderId="0" xfId="0" applyNumberFormat="1" applyFont="1" applyFill="1" applyAlignment="1">
      <alignment vertical="center" wrapText="1"/>
    </xf>
    <xf numFmtId="0" fontId="4" fillId="3" borderId="0" xfId="0" applyFont="1" applyFill="1" applyAlignment="1">
      <alignment vertical="center" wrapText="1"/>
    </xf>
    <xf numFmtId="9" fontId="4" fillId="7" borderId="0" xfId="0" applyNumberFormat="1" applyFont="1" applyFill="1" applyAlignment="1">
      <alignment vertical="center" wrapText="1"/>
    </xf>
    <xf numFmtId="0" fontId="2" fillId="2" borderId="0" xfId="0" applyFont="1" applyFill="1" applyAlignment="1">
      <alignment vertical="center" wrapText="1"/>
    </xf>
    <xf numFmtId="0" fontId="1" fillId="3" borderId="0" xfId="0" applyFont="1" applyFill="1" applyAlignment="1">
      <alignment vertical="center" wrapText="1"/>
    </xf>
    <xf numFmtId="0" fontId="1" fillId="5" borderId="0" xfId="0" applyFont="1" applyFill="1" applyAlignment="1">
      <alignment vertical="center" wrapText="1"/>
    </xf>
    <xf numFmtId="0" fontId="1" fillId="0" borderId="0" xfId="0" applyFont="1" applyAlignment="1">
      <alignment vertical="center" wrapText="1"/>
    </xf>
    <xf numFmtId="0" fontId="1" fillId="6" borderId="0" xfId="0" applyFont="1" applyFill="1" applyAlignment="1">
      <alignment vertical="center" wrapText="1"/>
    </xf>
    <xf numFmtId="0" fontId="4" fillId="7" borderId="0" xfId="0" applyFont="1" applyFill="1" applyAlignment="1">
      <alignment vertical="center" wrapText="1"/>
    </xf>
  </cellXfs>
  <cellStyles count="1">
    <cellStyle name="Normal" xfId="0" builtinId="0"/>
  </cellStyles>
  <dxfs count="9">
    <dxf>
      <fill>
        <patternFill patternType="solid">
          <bgColor rgb="FFFBE9E5"/>
        </patternFill>
      </fill>
    </dxf>
    <dxf>
      <fill>
        <patternFill patternType="solid">
          <bgColor rgb="FFFFF0C7"/>
        </patternFill>
      </fill>
    </dxf>
    <dxf>
      <fill>
        <patternFill patternType="solid">
          <bgColor rgb="FFFBE9E5"/>
        </patternFill>
      </fill>
    </dxf>
    <dxf>
      <fill>
        <patternFill patternType="solid">
          <bgColor rgb="FFFBE9E5"/>
        </patternFill>
      </fill>
    </dxf>
    <dxf>
      <fill>
        <patternFill patternType="solid">
          <bgColor rgb="FFFFF0C7"/>
        </patternFill>
      </fill>
    </dxf>
    <dxf>
      <fill>
        <patternFill patternType="solid">
          <bgColor rgb="FFFBE9E5"/>
        </patternFill>
      </fill>
    </dxf>
    <dxf>
      <fill>
        <patternFill patternType="solid">
          <bgColor rgb="FFFBE9E5"/>
        </patternFill>
      </fill>
    </dxf>
    <dxf>
      <fill>
        <patternFill patternType="solid">
          <bgColor rgb="FFFFF0C7"/>
        </patternFill>
      </fill>
    </dxf>
    <dxf>
      <fill>
        <patternFill patternType="solid">
          <bgColor rgb="FFFBE9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Clarified IT">
  <a:themeElements>
    <a:clrScheme name="Clarified IT">
      <a:dk1>
        <a:sysClr val="windowText" lastClr="000000"/>
      </a:dk1>
      <a:lt1>
        <a:sysClr val="window" lastClr="FFFFFF"/>
      </a:lt1>
      <a:dk2>
        <a:srgbClr val="10242E"/>
      </a:dk2>
      <a:lt2>
        <a:srgbClr val="F7F5EF"/>
      </a:lt2>
      <a:accent1>
        <a:srgbClr val="0F5D63"/>
      </a:accent1>
      <a:accent2>
        <a:srgbClr val="D8BF84"/>
      </a:accent2>
      <a:accent3>
        <a:srgbClr val="6B8E7F"/>
      </a:accent3>
      <a:accent4>
        <a:srgbClr val="2F7D82"/>
      </a:accent4>
      <a:accent5>
        <a:srgbClr val="9B8654"/>
      </a:accent5>
      <a:accent6>
        <a:srgbClr val="4F6F6B"/>
      </a:accent6>
      <a:hlink>
        <a:srgbClr val="0F5D63"/>
      </a:hlink>
      <a:folHlink>
        <a:srgbClr val="10242E"/>
      </a:folHlink>
    </a:clrScheme>
    <a:fontScheme name="Office">
      <a:majorFont>
        <a:latin typeface="Calibri Light"/>
        <a:ea typeface="Calibri Light"/>
        <a:cs typeface="Calibri Light"/>
      </a:majorFont>
      <a:minorFont>
        <a:latin typeface="Calibri"/>
        <a:ea typeface="Calibri"/>
        <a:cs typeface="Calibri"/>
      </a:minorFont>
    </a:fontScheme>
    <a:fmtScheme name="Clarified I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tabSelected="1" topLeftCell="A17" workbookViewId="0">
      <selection activeCell="G29" sqref="G29"/>
    </sheetView>
  </sheetViews>
  <sheetFormatPr defaultRowHeight="14.25"/>
  <cols>
    <col min="1" max="1" width="12" customWidth="1"/>
    <col min="2" max="2" width="32" customWidth="1"/>
    <col min="3" max="3" width="30" customWidth="1"/>
    <col min="4" max="4" width="25" customWidth="1"/>
    <col min="5" max="5" width="26" customWidth="1"/>
    <col min="6" max="6" width="32" customWidth="1"/>
  </cols>
  <sheetData>
    <row r="1" spans="1:6" ht="32.1" customHeight="1">
      <c r="A1" s="8" t="s">
        <v>0</v>
      </c>
      <c r="B1" s="8"/>
      <c r="C1" s="8"/>
      <c r="D1" s="8"/>
      <c r="E1" s="8"/>
      <c r="F1" s="8"/>
    </row>
    <row r="2" spans="1:6" ht="23.1" customHeight="1">
      <c r="A2" s="8"/>
      <c r="B2" s="8"/>
      <c r="C2" s="8"/>
      <c r="D2" s="8"/>
      <c r="E2" s="8"/>
      <c r="F2" s="8"/>
    </row>
    <row r="3" spans="1:6" ht="23.1" customHeight="1">
      <c r="A3" s="9" t="s">
        <v>1</v>
      </c>
      <c r="B3" s="9"/>
      <c r="C3" s="9"/>
      <c r="D3" s="9"/>
      <c r="E3" s="9"/>
      <c r="F3" s="9"/>
    </row>
    <row r="4" spans="1:6" ht="23.1" customHeight="1">
      <c r="A4" s="9"/>
      <c r="B4" s="9"/>
      <c r="C4" s="9"/>
      <c r="D4" s="9"/>
      <c r="E4" s="9"/>
      <c r="F4" s="9"/>
    </row>
    <row r="5" spans="1:6" ht="22" customHeight="1">
      <c r="A5" s="2" t="inlineStr">
        <is>
          <t>Créé par Clarified IT | CLARIFIED SRL</t>
        </is>
      </c>
      <c r="B5" s="2"/>
      <c r="C5" s="2"/>
      <c r="D5" s="2"/>
      <c r="E5" s="2"/>
      <c r="F5" s="2"/>
    </row>
    <row r="6" spans="1:6" ht="35.1" customHeight="1">
      <c r="A6" s="2" t="s">
        <v>2</v>
      </c>
      <c r="B6" s="2" t="s">
        <v>3</v>
      </c>
      <c r="C6" s="2" t="s">
        <v>4</v>
      </c>
      <c r="D6" s="2"/>
      <c r="E6" s="2"/>
      <c r="F6" s="2"/>
    </row>
    <row r="7" spans="1:6" ht="57" customHeight="1">
      <c r="A7" s="3" t="s">
        <v>5</v>
      </c>
      <c r="B7" s="3" t="s">
        <v>6</v>
      </c>
      <c r="C7" s="10" t="s">
        <v>7</v>
      </c>
      <c r="D7" s="10"/>
      <c r="E7" s="10"/>
      <c r="F7" s="10"/>
    </row>
    <row r="8" spans="1:6" ht="57" customHeight="1">
      <c r="A8" s="1" t="s">
        <v>8</v>
      </c>
      <c r="B8" s="1" t="s">
        <v>9</v>
      </c>
      <c r="C8" s="11" t="s">
        <v>10</v>
      </c>
      <c r="D8" s="11"/>
      <c r="E8" s="11"/>
      <c r="F8" s="11"/>
    </row>
    <row r="9" spans="1:6" ht="57" customHeight="1">
      <c r="A9" s="3" t="s">
        <v>11</v>
      </c>
      <c r="B9" s="3" t="s">
        <v>12</v>
      </c>
      <c r="C9" s="10" t="s">
        <v>13</v>
      </c>
      <c r="D9" s="10"/>
      <c r="E9" s="10"/>
      <c r="F9" s="10"/>
    </row>
    <row r="10" spans="1:6" ht="57" customHeight="1">
      <c r="A10" s="1" t="s">
        <v>14</v>
      </c>
      <c r="B10" s="1" t="s">
        <v>15</v>
      </c>
      <c r="C10" s="11" t="s">
        <v>16</v>
      </c>
      <c r="D10" s="11"/>
      <c r="E10" s="11"/>
      <c r="F10" s="11"/>
    </row>
    <row r="11" spans="1:6" ht="57" customHeight="1">
      <c r="A11" s="3" t="s">
        <v>17</v>
      </c>
      <c r="B11" s="3" t="s">
        <v>18</v>
      </c>
      <c r="C11" s="10" t="s">
        <v>19</v>
      </c>
      <c r="D11" s="10"/>
      <c r="E11" s="10"/>
      <c r="F11" s="10"/>
    </row>
    <row r="12" spans="1:6" ht="57" customHeight="1">
      <c r="A12" s="1" t="s">
        <v>20</v>
      </c>
      <c r="B12" s="1" t="s">
        <v>21</v>
      </c>
      <c r="C12" s="11" t="s">
        <v>22</v>
      </c>
      <c r="D12" s="11"/>
      <c r="E12" s="11"/>
      <c r="F12" s="11"/>
    </row>
    <row r="13" spans="1:6" ht="57" customHeight="1">
      <c r="A13" s="3" t="s">
        <v>23</v>
      </c>
      <c r="B13" s="3" t="s">
        <v>24</v>
      </c>
      <c r="C13" s="10" t="s">
        <v>25</v>
      </c>
      <c r="D13" s="10"/>
      <c r="E13" s="10"/>
      <c r="F13" s="10"/>
    </row>
    <row r="14" spans="1:6" ht="24.95" customHeight="1">
      <c r="A14" s="1"/>
      <c r="B14" s="1"/>
      <c r="C14" s="1"/>
      <c r="D14" s="1"/>
      <c r="E14" s="1"/>
      <c r="F14" s="1"/>
    </row>
    <row r="15" spans="1:6" ht="32.1" customHeight="1">
      <c r="A15" s="12" t="s">
        <v>26</v>
      </c>
      <c r="B15" s="12"/>
      <c r="C15" s="12"/>
      <c r="D15" s="12"/>
      <c r="E15" s="12"/>
      <c r="F15" s="12"/>
    </row>
    <row r="16" spans="1:6" ht="24.95" customHeight="1">
      <c r="A16" s="1"/>
      <c r="B16" s="1"/>
      <c r="C16" s="1"/>
      <c r="D16" s="1"/>
      <c r="E16" s="1"/>
      <c r="F16" s="1"/>
    </row>
    <row r="17" spans="1:6" ht="47.1" customHeight="1">
      <c r="A17" s="12" t="s">
        <v>27</v>
      </c>
      <c r="B17" s="12"/>
      <c r="C17" s="11" t="s">
        <v>28</v>
      </c>
      <c r="D17" s="11"/>
      <c r="E17" s="11"/>
      <c r="F17" s="11"/>
    </row>
    <row r="18" spans="1:6" ht="47.1" customHeight="1">
      <c r="A18" s="12" t="s">
        <v>29</v>
      </c>
      <c r="B18" s="12"/>
      <c r="C18" s="11" t="s">
        <v>30</v>
      </c>
      <c r="D18" s="11"/>
      <c r="E18" s="11"/>
      <c r="F18" s="11"/>
    </row>
    <row r="19" spans="1:6" ht="47.1" customHeight="1">
      <c r="A19" s="12" t="s">
        <v>31</v>
      </c>
      <c r="B19" s="12"/>
      <c r="C19" s="11" t="s">
        <v>32</v>
      </c>
      <c r="D19" s="11"/>
      <c r="E19" s="11"/>
      <c r="F19" s="11"/>
    </row>
    <row r="20" spans="1:6" ht="47.1" customHeight="1">
      <c r="A20" s="12" t="s">
        <v>33</v>
      </c>
      <c r="B20" s="12"/>
      <c r="C20" s="11" t="s">
        <v>34</v>
      </c>
      <c r="D20" s="11"/>
      <c r="E20" s="11"/>
      <c r="F20" s="11"/>
    </row>
    <row r="21" spans="1:6" ht="47.1" customHeight="1">
      <c r="A21" s="12" t="s">
        <v>35</v>
      </c>
      <c r="B21" s="12"/>
      <c r="C21" s="11" t="s">
        <v>36</v>
      </c>
      <c r="D21" s="11"/>
      <c r="E21" s="11"/>
      <c r="F21" s="11"/>
    </row>
    <row r="22" spans="1:6" ht="24.95" customHeight="1">
      <c r="A22" s="1"/>
      <c r="B22" s="1"/>
      <c r="C22" s="1"/>
      <c r="D22" s="1"/>
      <c r="E22" s="1"/>
      <c r="F22" s="1"/>
    </row>
    <row r="23" spans="1:6" ht="47.1" customHeight="1">
      <c r="A23" s="12" t="s">
        <v>37</v>
      </c>
      <c r="B23" s="12"/>
      <c r="C23" s="12"/>
      <c r="D23" s="12"/>
      <c r="E23" s="12"/>
      <c r="F23" s="12"/>
    </row>
    <row r="24" spans="1:6" ht="24.95" customHeight="1">
      <c r="A24" s="1"/>
      <c r="B24" s="1"/>
      <c r="C24" s="1"/>
      <c r="D24" s="1"/>
      <c r="E24" s="1"/>
      <c r="F24" s="1"/>
    </row>
    <row r="25" spans="1:6" ht="42.95" customHeight="1">
      <c r="A25" s="9" t="s">
        <v>38</v>
      </c>
      <c r="B25" s="9"/>
      <c r="C25" s="9"/>
      <c r="D25" s="9"/>
      <c r="E25" s="9"/>
      <c r="F25" s="9"/>
    </row>
    <row r="26" spans="1:6" ht="24.95" customHeight="1">
      <c r="A26" s="1"/>
      <c r="B26" s="1"/>
      <c r="C26" s="1"/>
      <c r="D26" s="1"/>
      <c r="E26" s="1"/>
      <c r="F26" s="1"/>
    </row>
    <row r="27" spans="1:6" ht="47.1" customHeight="1">
      <c r="A27" s="9" t="s">
        <v>39</v>
      </c>
      <c r="B27" s="9"/>
      <c r="C27" s="9"/>
      <c r="D27" s="9"/>
      <c r="E27" s="9"/>
      <c r="F27" s="9"/>
    </row>
    <row r="28" spans="1:6" ht="24.95" customHeight="1">
      <c r="A28" s="1"/>
      <c r="B28" s="1"/>
      <c r="C28" s="1"/>
      <c r="D28" s="1"/>
      <c r="E28" s="1"/>
      <c r="F28" s="1"/>
    </row>
    <row r="29" spans="1:6" ht="47.1" customHeight="1">
      <c r="A29" s="9" t="s">
        <v>465</v>
      </c>
      <c r="B29" s="9"/>
      <c r="C29" s="9"/>
      <c r="D29" s="9"/>
      <c r="E29" s="9"/>
      <c r="F29" s="9"/>
    </row>
    <row r="30" spans="1:6" ht="24.95" customHeight="1">
      <c r="A30" s="1"/>
      <c r="B30" s="1"/>
      <c r="C30" s="1"/>
      <c r="D30" s="1"/>
      <c r="E30" s="1"/>
      <c r="F30" s="1"/>
    </row>
    <row r="31" spans="1:6" ht="32.1" customHeight="1">
      <c r="A31" s="9" t="s">
        <v>40</v>
      </c>
      <c r="B31" s="9"/>
      <c r="C31" s="9"/>
      <c r="D31" s="9"/>
      <c r="E31" s="9"/>
      <c r="F31" s="9"/>
    </row>
    <row r="32" spans="1:6" ht="24.95" customHeight="1">
      <c r="A32" s="1"/>
      <c r="B32" s="1"/>
      <c r="C32" s="1"/>
      <c r="D32" s="1"/>
      <c r="E32" s="1"/>
      <c r="F32" s="1"/>
    </row>
    <row r="33" spans="1:6" ht="45.95" customHeight="1">
      <c r="A33" s="9" t="s">
        <v>41</v>
      </c>
      <c r="B33" s="9"/>
      <c r="C33" s="9"/>
      <c r="D33" s="9"/>
      <c r="E33" s="9"/>
      <c r="F33" s="9"/>
    </row>
    <row r="34" spans="1:6" ht="24.95" customHeight="1">
      <c r="A34" s="1"/>
      <c r="B34" s="1"/>
      <c r="C34" s="1"/>
      <c r="D34" s="1"/>
      <c r="E34" s="1"/>
      <c r="F34" s="1"/>
    </row>
    <row r="35" spans="1:6" ht="24.95" customHeight="1">
      <c r="A35" s="1"/>
      <c r="B35" s="1"/>
      <c r="C35" s="1"/>
      <c r="D35" s="1"/>
      <c r="E35" s="1"/>
      <c r="F35" s="1"/>
    </row>
    <row r="36" spans="1:6" ht="24.95" customHeight="1">
      <c r="A36" s="1"/>
      <c r="B36" s="1"/>
      <c r="C36" s="1"/>
      <c r="D36" s="1"/>
      <c r="E36" s="1"/>
      <c r="F36" s="1"/>
    </row>
    <row r="37" spans="1:6" ht="24.95" customHeight="1">
      <c r="A37" s="1"/>
      <c r="B37" s="1"/>
      <c r="C37" s="1"/>
      <c r="D37" s="1"/>
      <c r="E37" s="1"/>
      <c r="F37" s="1"/>
    </row>
    <row r="38" spans="1:6" ht="24.95" customHeight="1">
      <c r="A38" s="1"/>
      <c r="B38" s="1"/>
      <c r="C38" s="1"/>
      <c r="D38" s="1"/>
      <c r="E38" s="1"/>
      <c r="F38" s="1"/>
    </row>
    <row r="39" spans="1:6" ht="24.95" customHeight="1">
      <c r="A39" s="1"/>
      <c r="B39" s="1"/>
      <c r="C39" s="1"/>
      <c r="D39" s="1"/>
      <c r="E39" s="1"/>
      <c r="F39" s="1"/>
    </row>
    <row r="40" spans="1:6" ht="24.95" customHeight="1">
      <c r="A40" s="1"/>
      <c r="B40" s="1"/>
      <c r="C40" s="1"/>
      <c r="D40" s="1"/>
      <c r="E40" s="1"/>
      <c r="F40" s="1"/>
    </row>
    <row r="41" spans="1:6" ht="24.95" customHeight="1">
      <c r="A41" s="1"/>
      <c r="B41" s="1"/>
      <c r="C41" s="1"/>
      <c r="D41" s="1"/>
      <c r="E41" s="1"/>
      <c r="F41" s="1"/>
    </row>
    <row r="42" spans="1:6" ht="24.95" customHeight="1">
      <c r="A42" s="1"/>
      <c r="B42" s="1"/>
      <c r="C42" s="1"/>
      <c r="D42" s="1"/>
      <c r="E42" s="1"/>
      <c r="F42" s="1"/>
    </row>
    <row r="43" spans="1:6" ht="24.95" customHeight="1">
      <c r="A43" s="1"/>
      <c r="B43" s="1"/>
      <c r="C43" s="1"/>
      <c r="D43" s="1"/>
      <c r="E43" s="1"/>
      <c r="F43" s="1"/>
    </row>
  </sheetData>
  <mergeCells count="27">
    <mergeCell ref="A25:F25"/>
    <mergeCell ref="A27:F27"/>
    <mergeCell ref="A29:F29"/>
    <mergeCell ref="A31:F31"/>
    <mergeCell ref="A33:F33"/>
    <mergeCell ref="A20:B20"/>
    <mergeCell ref="C20:F20"/>
    <mergeCell ref="A21:B21"/>
    <mergeCell ref="C21:F21"/>
    <mergeCell ref="A23:F23"/>
    <mergeCell ref="A17:B17"/>
    <mergeCell ref="C17:F17"/>
    <mergeCell ref="A18:B18"/>
    <mergeCell ref="C18:F18"/>
    <mergeCell ref="A19:B19"/>
    <mergeCell ref="C19:F19"/>
    <mergeCell ref="C10:F10"/>
    <mergeCell ref="C11:F11"/>
    <mergeCell ref="C12:F12"/>
    <mergeCell ref="C13:F13"/>
    <mergeCell ref="A15:F15"/>
    <mergeCell ref="A1:F2"/>
    <mergeCell ref="A3:F4"/>
    <mergeCell ref="C7:F7"/>
    <mergeCell ref="C8:F8"/>
    <mergeCell ref="C9:F9"/>
    <mergeCell ref="A5:F5"/>
  </mergeCells>
  <pageMargins left="0.7" right="0.7" top="0.75" bottom="0.75" header="0.3" footer="0.3"/>
  <headerFooter alignWithMargins="1" scaleWithDoc="1">
    <oddHeader>&amp;L&amp;"Calibri,Bold"&amp;14&amp;K0F5D63CLARIFIED IT&amp;R&amp;"Calibri,Regular"&amp;9&amp;K10242ENIS2 • Questionnaire de préparation</oddHeader>
    <oddFooter>&amp;L&amp;"Calibri,Bold"&amp;8&amp;K10242ECréé par Clarified IT | CLARIFIED SRL&amp;C&amp;"Calibri,Regular"&amp;8&amp;K0F5D63it.clarified.ro | office@clarified.ro&amp;R&amp;8&amp;K10242E+40 774 456 127 | 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
  <sheetViews>
    <sheetView topLeftCell="A18" workbookViewId="0">
      <selection sqref="A1:E2"/>
    </sheetView>
  </sheetViews>
  <sheetFormatPr defaultRowHeight="14.25"/>
  <cols>
    <col min="1" max="1" width="8" customWidth="1"/>
    <col min="2" max="2" width="40" customWidth="1"/>
    <col min="3" max="3" width="29" customWidth="1"/>
    <col min="4" max="4" width="47" customWidth="1"/>
    <col min="5" max="5" width="35" customWidth="1"/>
  </cols>
  <sheetData>
    <row r="1" spans="1:5" ht="32.1" customHeight="1">
      <c r="A1" s="8" t="s">
        <v>42</v>
      </c>
      <c r="B1" s="8"/>
      <c r="C1" s="8"/>
      <c r="D1" s="8"/>
      <c r="E1" s="8"/>
    </row>
    <row r="2" spans="1:5" ht="23.1" customHeight="1">
      <c r="A2" s="8"/>
      <c r="B2" s="8"/>
      <c r="C2" s="8"/>
      <c r="D2" s="8"/>
      <c r="E2" s="8"/>
    </row>
    <row r="3" spans="1:5" ht="23.1" customHeight="1">
      <c r="A3" s="9" t="s">
        <v>43</v>
      </c>
      <c r="B3" s="9"/>
      <c r="C3" s="9"/>
      <c r="D3" s="9"/>
      <c r="E3" s="9"/>
    </row>
    <row r="4" spans="1:5" ht="23.1" customHeight="1">
      <c r="A4" s="9"/>
      <c r="B4" s="9"/>
      <c r="C4" s="9"/>
      <c r="D4" s="9"/>
      <c r="E4" s="9"/>
    </row>
    <row r="5" spans="1:5" ht="24.95" customHeight="1">
      <c r="A5" s="1"/>
      <c r="B5" s="1"/>
      <c r="C5" s="1"/>
      <c r="D5" s="1"/>
      <c r="E5" s="1"/>
    </row>
    <row r="6" spans="1:5" ht="35.1" customHeight="1">
      <c r="A6" s="2" t="s">
        <v>44</v>
      </c>
      <c r="B6" s="2" t="s">
        <v>45</v>
      </c>
      <c r="C6" s="2" t="s">
        <v>46</v>
      </c>
      <c r="D6" s="2" t="s">
        <v>47</v>
      </c>
      <c r="E6" s="2" t="s">
        <v>48</v>
      </c>
    </row>
    <row r="7" spans="1:5" ht="59.1" customHeight="1">
      <c r="A7" s="3" t="s">
        <v>49</v>
      </c>
      <c r="B7" s="3" t="s">
        <v>50</v>
      </c>
      <c r="C7" s="4"/>
      <c r="D7" s="3" t="s">
        <v>51</v>
      </c>
      <c r="E7" s="4"/>
    </row>
    <row r="8" spans="1:5" ht="59.1" customHeight="1">
      <c r="A8" s="1" t="s">
        <v>52</v>
      </c>
      <c r="B8" s="1" t="s">
        <v>53</v>
      </c>
      <c r="C8" s="4"/>
      <c r="D8" s="1" t="s">
        <v>54</v>
      </c>
      <c r="E8" s="4"/>
    </row>
    <row r="9" spans="1:5" ht="59.1" customHeight="1">
      <c r="A9" s="3" t="s">
        <v>55</v>
      </c>
      <c r="B9" s="3" t="s">
        <v>56</v>
      </c>
      <c r="C9" s="4"/>
      <c r="D9" s="3" t="s">
        <v>57</v>
      </c>
      <c r="E9" s="4"/>
    </row>
    <row r="10" spans="1:5" ht="59.1" customHeight="1">
      <c r="A10" s="1" t="s">
        <v>58</v>
      </c>
      <c r="B10" s="1" t="s">
        <v>59</v>
      </c>
      <c r="C10" s="4"/>
      <c r="D10" s="1" t="s">
        <v>60</v>
      </c>
      <c r="E10" s="4"/>
    </row>
    <row r="11" spans="1:5" ht="59.1" customHeight="1">
      <c r="A11" s="3" t="s">
        <v>61</v>
      </c>
      <c r="B11" s="3" t="s">
        <v>62</v>
      </c>
      <c r="C11" s="4"/>
      <c r="D11" s="3" t="s">
        <v>63</v>
      </c>
      <c r="E11" s="4"/>
    </row>
    <row r="12" spans="1:5" ht="59.1" customHeight="1">
      <c r="A12" s="1" t="s">
        <v>64</v>
      </c>
      <c r="B12" s="1" t="s">
        <v>65</v>
      </c>
      <c r="C12" s="4"/>
      <c r="D12" s="1" t="s">
        <v>66</v>
      </c>
      <c r="E12" s="4"/>
    </row>
    <row r="13" spans="1:5" ht="59.1" customHeight="1">
      <c r="A13" s="3" t="s">
        <v>67</v>
      </c>
      <c r="B13" s="3" t="s">
        <v>68</v>
      </c>
      <c r="C13" s="4"/>
      <c r="D13" s="3" t="s">
        <v>69</v>
      </c>
      <c r="E13" s="4"/>
    </row>
    <row r="14" spans="1:5" ht="59.1" customHeight="1">
      <c r="A14" s="1" t="s">
        <v>70</v>
      </c>
      <c r="B14" s="1" t="s">
        <v>71</v>
      </c>
      <c r="C14" s="4"/>
      <c r="D14" s="1" t="s">
        <v>72</v>
      </c>
      <c r="E14" s="4"/>
    </row>
    <row r="15" spans="1:5" ht="59.1" customHeight="1">
      <c r="A15" s="3" t="s">
        <v>73</v>
      </c>
      <c r="B15" s="3" t="s">
        <v>74</v>
      </c>
      <c r="C15" s="4"/>
      <c r="D15" s="3" t="s">
        <v>75</v>
      </c>
      <c r="E15" s="4"/>
    </row>
    <row r="16" spans="1:5" ht="59.1" customHeight="1">
      <c r="A16" s="1" t="s">
        <v>76</v>
      </c>
      <c r="B16" s="1" t="s">
        <v>77</v>
      </c>
      <c r="C16" s="4"/>
      <c r="D16" s="1" t="s">
        <v>78</v>
      </c>
      <c r="E16" s="4"/>
    </row>
    <row r="17" spans="1:5" ht="59.1" customHeight="1">
      <c r="A17" s="3" t="s">
        <v>79</v>
      </c>
      <c r="B17" s="3" t="s">
        <v>80</v>
      </c>
      <c r="C17" s="4"/>
      <c r="D17" s="3" t="s">
        <v>81</v>
      </c>
      <c r="E17" s="4"/>
    </row>
    <row r="18" spans="1:5" ht="59.1" customHeight="1">
      <c r="A18" s="1" t="s">
        <v>82</v>
      </c>
      <c r="B18" s="1" t="s">
        <v>83</v>
      </c>
      <c r="C18" s="4"/>
      <c r="D18" s="1" t="s">
        <v>84</v>
      </c>
      <c r="E18" s="4"/>
    </row>
    <row r="19" spans="1:5" ht="59.1" customHeight="1">
      <c r="A19" s="3" t="s">
        <v>85</v>
      </c>
      <c r="B19" s="3" t="s">
        <v>86</v>
      </c>
      <c r="C19" s="4"/>
      <c r="D19" s="3" t="s">
        <v>87</v>
      </c>
      <c r="E19" s="4"/>
    </row>
    <row r="20" spans="1:5" ht="59.1" customHeight="1">
      <c r="A20" s="1" t="s">
        <v>88</v>
      </c>
      <c r="B20" s="1" t="s">
        <v>89</v>
      </c>
      <c r="C20" s="4"/>
      <c r="D20" s="1" t="s">
        <v>90</v>
      </c>
      <c r="E20" s="4"/>
    </row>
    <row r="21" spans="1:5" ht="59.1" customHeight="1">
      <c r="A21" s="3" t="s">
        <v>91</v>
      </c>
      <c r="B21" s="3" t="s">
        <v>92</v>
      </c>
      <c r="C21" s="4"/>
      <c r="D21" s="3" t="s">
        <v>93</v>
      </c>
      <c r="E21" s="4"/>
    </row>
    <row r="22" spans="1:5" ht="59.1" customHeight="1">
      <c r="A22" s="1" t="s">
        <v>94</v>
      </c>
      <c r="B22" s="1" t="s">
        <v>95</v>
      </c>
      <c r="C22" s="4"/>
      <c r="D22" s="1" t="s">
        <v>96</v>
      </c>
      <c r="E22" s="4"/>
    </row>
    <row r="23" spans="1:5" ht="59.1" customHeight="1">
      <c r="A23" s="3" t="s">
        <v>97</v>
      </c>
      <c r="B23" s="3" t="s">
        <v>98</v>
      </c>
      <c r="C23" s="4"/>
      <c r="D23" s="3" t="s">
        <v>99</v>
      </c>
      <c r="E23" s="4"/>
    </row>
    <row r="24" spans="1:5" ht="59.1" customHeight="1">
      <c r="A24" s="1" t="s">
        <v>100</v>
      </c>
      <c r="B24" s="1" t="s">
        <v>101</v>
      </c>
      <c r="C24" s="4"/>
      <c r="D24" s="1" t="s">
        <v>102</v>
      </c>
      <c r="E24" s="4"/>
    </row>
    <row r="25" spans="1:5" ht="59.1" customHeight="1">
      <c r="A25" s="3" t="s">
        <v>103</v>
      </c>
      <c r="B25" s="3" t="s">
        <v>104</v>
      </c>
      <c r="C25" s="4"/>
      <c r="D25" s="3" t="s">
        <v>105</v>
      </c>
      <c r="E25" s="4"/>
    </row>
    <row r="26" spans="1:5" ht="59.1" customHeight="1">
      <c r="A26" s="1" t="s">
        <v>106</v>
      </c>
      <c r="B26" s="1" t="s">
        <v>107</v>
      </c>
      <c r="C26" s="4"/>
      <c r="D26" s="1" t="s">
        <v>108</v>
      </c>
      <c r="E26" s="4"/>
    </row>
    <row r="27" spans="1:5" ht="59.1" customHeight="1">
      <c r="A27" s="3" t="s">
        <v>109</v>
      </c>
      <c r="B27" s="3" t="s">
        <v>110</v>
      </c>
      <c r="C27" s="4"/>
      <c r="D27" s="3" t="s">
        <v>111</v>
      </c>
      <c r="E27" s="4"/>
    </row>
    <row r="28" spans="1:5" ht="59.1" customHeight="1">
      <c r="A28" s="1" t="s">
        <v>112</v>
      </c>
      <c r="B28" s="1" t="s">
        <v>113</v>
      </c>
      <c r="C28" s="4"/>
      <c r="D28" s="1" t="s">
        <v>114</v>
      </c>
      <c r="E28" s="4"/>
    </row>
    <row r="29" spans="1:5" ht="59.1" customHeight="1">
      <c r="A29" s="3" t="s">
        <v>115</v>
      </c>
      <c r="B29" s="3" t="s">
        <v>116</v>
      </c>
      <c r="C29" s="5"/>
      <c r="D29" s="3" t="s">
        <v>117</v>
      </c>
      <c r="E29" s="4"/>
    </row>
    <row r="30" spans="1:5" ht="24.95" customHeight="1">
      <c r="A30" s="1"/>
      <c r="B30" s="1"/>
      <c r="C30" s="1"/>
      <c r="D30" s="1"/>
      <c r="E30" s="1"/>
    </row>
    <row r="31" spans="1:5" ht="42.95" customHeight="1">
      <c r="A31" s="9" t="s">
        <v>118</v>
      </c>
      <c r="B31" s="9"/>
      <c r="C31" s="9"/>
      <c r="D31" s="9"/>
      <c r="E31" s="9"/>
    </row>
    <row r="32" spans="1:5" ht="24.95" customHeight="1">
      <c r="A32" s="1"/>
      <c r="B32" s="1"/>
      <c r="C32" s="1"/>
      <c r="D32" s="1"/>
      <c r="E32" s="1"/>
    </row>
  </sheetData>
  <mergeCells count="3">
    <mergeCell ref="A1:E2"/>
    <mergeCell ref="A3:E4"/>
    <mergeCell ref="A31:E31"/>
  </mergeCells>
  <dataValidations count="16">
    <dataValidation type="list" sqref="C11" xr:uid="{00000000-0002-0000-0100-000000000000}">
      <formula1>"IT interne,Prestataire externe,Groupe,Mixte,Nous ne savons pas"</formula1>
    </dataValidation>
    <dataValidation type="list" sqref="C12" xr:uid="{00000000-0002-0000-0100-000001000000}">
      <formula1>"Une entité / tous les sites,Une entité / périmètre à préciser,Plusieurs entités - copies distinctes,Nous ne savons pas"</formula1>
    </dataValidation>
    <dataValidation type="list" sqref="C13" xr:uid="{00000000-0002-0000-0100-000002000000}">
      <formula1>"1–25,26–75,76–250,251–1000,Plus de 1000,Nous ne savons pas"</formula1>
    </dataValidation>
    <dataValidation type="list" sqref="C14" xr:uid="{00000000-0002-0000-0100-000003000000}">
      <formula1>"1–25,26–100,101–500,Plus de 500,Nous ne savons pas"</formula1>
    </dataValidation>
    <dataValidation type="list" sqref="C15" xr:uid="{00000000-0002-0000-0100-000004000000}">
      <formula1>"1,2–5,6–20,Plus de 20,Nous ne savons pas"</formula1>
    </dataValidation>
    <dataValidation type="list" sqref="C16" xr:uid="{00000000-0002-0000-0100-000005000000}">
      <formula1>"Microsoft 365,Espace de travail Google,Autre plateforme,Mixte,Nous ne savons pas"</formula1>
    </dataValidation>
    <dataValidation type="list" sqref="C17" xr:uid="{00000000-0002-0000-0100-000006000000}">
      <formula1>"Principalement cloud,Principalement sur site,Mixte,Nous ne savons pas"</formula1>
    </dataValidation>
    <dataValidation type="list" sqref="C18:C20" xr:uid="{00000000-0002-0000-0100-000007000000}">
      <formula1>"Oui,Non,Nous ne savons pas"</formula1>
    </dataValidation>
    <dataValidation type="list" sqref="C21" xr:uid="{00000000-0002-0000-0100-00000A000000}">
      <formula1>"Oui,Partiellement,Non,Nous ne savons pas"</formula1>
    </dataValidation>
    <dataValidation type="list" sqref="C22" xr:uid="{00000000-0002-0000-0100-00000B000000}">
      <formula1>"Oui,En cours,Non,Nous ne savons pas"</formula1>
    </dataValidation>
    <dataValidation type="list" sqref="C23" xr:uid="{00000000-0002-0000-0100-00000C000000}">
      <formula1>"Décision reçue,Notification transmise,En préparation,Non évalué,Jugé non applicable - à vérifier,Nous ne savons pas"</formula1>
    </dataValidation>
    <dataValidation type="list" sqref="C24" xr:uid="{00000000-0002-0000-0100-00000D000000}">
      <formula1>"Essentielle,Importante,Décision non reçue,Nous ne savons pas"</formula1>
    </dataValidation>
    <dataValidation type="list" sqref="C25" xr:uid="{00000000-0002-0000-0100-00000E000000}">
      <formula1>"Identifié,Possible - à préciser,Non identifié,Nous ne savons pas"</formula1>
    </dataValidation>
    <dataValidation type="list" sqref="C26" xr:uid="{00000000-0002-0000-0100-00000F000000}">
      <formula1>"Échéance DNSC,Audit demandé,Exigence client,Clarification préventive,Changement d’infrastructure,Autre raison"</formula1>
    </dataValidation>
    <dataValidation type="list" sqref="C27" xr:uid="{00000000-0002-0000-0100-000010000000}">
      <formula1>"Dès que possible,Sous 30 jours,Sous 1 à 3 mois,Après clarification,Non défini"</formula1>
    </dataValidation>
    <dataValidation type="list" sqref="C28" xr:uid="{00000000-0002-0000-0100-000011000000}">
      <formula1>"Non autorisé,Uniquement hors horaires de travail,À convenir,Nous ne savons pas"</formula1>
    </dataValidation>
  </dataValidations>
  <pageMargins left="0.7" right="0.7" top="0.75" bottom="0.75" header="0.3" footer="0.3"/>
  <headerFooter alignWithMargins="1" scaleWithDoc="1">
    <oddHeader>&amp;L&amp;"Calibri,Bold"&amp;14&amp;K0F5D63CLARIFIED IT&amp;R&amp;"Calibri,Regular"&amp;9&amp;K10242ENIS2 • Questionnaire de préparation</oddHeader>
    <oddFooter>&amp;L&amp;"Calibri,Bold"&amp;8&amp;K10242ECréé par Clarified IT | CLARIFIED SRL&amp;C&amp;"Calibri,Regular"&amp;8&amp;K0F5D63it.clarified.ro | office@clarified.ro&amp;R&amp;8&amp;K10242E+40 774 456 127 | Page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4"/>
  <sheetViews>
    <sheetView topLeftCell="A13" workbookViewId="0">
      <selection sqref="A1:F2"/>
    </sheetView>
  </sheetViews>
  <sheetFormatPr defaultRowHeight="14.25"/>
  <cols>
    <col min="1" max="1" width="8" customWidth="1"/>
    <col min="2" max="2" width="48" customWidth="1"/>
    <col min="3" max="3" width="43" customWidth="1"/>
    <col min="4" max="4" width="24" customWidth="1"/>
    <col min="5" max="5" width="23" customWidth="1"/>
    <col min="6" max="6" width="34" customWidth="1"/>
  </cols>
  <sheetData>
    <row r="1" spans="1:6" ht="32.1" customHeight="1">
      <c r="A1" s="8" t="s">
        <v>119</v>
      </c>
      <c r="B1" s="8"/>
      <c r="C1" s="8"/>
      <c r="D1" s="8"/>
      <c r="E1" s="8"/>
      <c r="F1" s="8"/>
    </row>
    <row r="2" spans="1:6" ht="23.1" customHeight="1">
      <c r="A2" s="8"/>
      <c r="B2" s="8"/>
      <c r="C2" s="8"/>
      <c r="D2" s="8"/>
      <c r="E2" s="8"/>
      <c r="F2" s="8"/>
    </row>
    <row r="3" spans="1:6" ht="23.1" customHeight="1">
      <c r="A3" s="9" t="s">
        <v>120</v>
      </c>
      <c r="B3" s="9"/>
      <c r="C3" s="9"/>
      <c r="D3" s="9"/>
      <c r="E3" s="9"/>
      <c r="F3" s="9"/>
    </row>
    <row r="4" spans="1:6" ht="23.1" customHeight="1">
      <c r="A4" s="9"/>
      <c r="B4" s="9"/>
      <c r="C4" s="9"/>
      <c r="D4" s="9"/>
      <c r="E4" s="9"/>
      <c r="F4" s="9"/>
    </row>
    <row r="5" spans="1:6" ht="24.95" customHeight="1">
      <c r="A5" s="1"/>
      <c r="B5" s="1"/>
      <c r="C5" s="1"/>
      <c r="D5" s="1"/>
      <c r="E5" s="1"/>
      <c r="F5" s="1"/>
    </row>
    <row r="6" spans="1:6" ht="35.1" customHeight="1">
      <c r="A6" s="2" t="s">
        <v>44</v>
      </c>
      <c r="B6" s="2" t="s">
        <v>121</v>
      </c>
      <c r="C6" s="2" t="s">
        <v>122</v>
      </c>
      <c r="D6" s="2" t="s">
        <v>46</v>
      </c>
      <c r="E6" s="2" t="s">
        <v>123</v>
      </c>
      <c r="F6" s="2" t="s">
        <v>124</v>
      </c>
    </row>
    <row r="7" spans="1:6" ht="80.099999999999994" customHeight="1">
      <c r="A7" s="3" t="s">
        <v>125</v>
      </c>
      <c r="B7" s="3" t="s">
        <v>126</v>
      </c>
      <c r="C7" s="3" t="s">
        <v>127</v>
      </c>
      <c r="D7" s="4"/>
      <c r="E7" s="4"/>
      <c r="F7" s="4"/>
    </row>
    <row r="8" spans="1:6" ht="80.099999999999994" customHeight="1">
      <c r="A8" s="1" t="s">
        <v>128</v>
      </c>
      <c r="B8" s="1" t="s">
        <v>129</v>
      </c>
      <c r="C8" s="1" t="s">
        <v>130</v>
      </c>
      <c r="D8" s="4"/>
      <c r="E8" s="4"/>
      <c r="F8" s="4"/>
    </row>
    <row r="9" spans="1:6" ht="80.099999999999994" customHeight="1">
      <c r="A9" s="3" t="s">
        <v>131</v>
      </c>
      <c r="B9" s="3" t="s">
        <v>132</v>
      </c>
      <c r="C9" s="3" t="s">
        <v>133</v>
      </c>
      <c r="D9" s="4"/>
      <c r="E9" s="4"/>
      <c r="F9" s="4"/>
    </row>
    <row r="10" spans="1:6" ht="80.099999999999994" customHeight="1">
      <c r="A10" s="1" t="s">
        <v>134</v>
      </c>
      <c r="B10" s="1" t="s">
        <v>135</v>
      </c>
      <c r="C10" s="1" t="s">
        <v>136</v>
      </c>
      <c r="D10" s="4"/>
      <c r="E10" s="4"/>
      <c r="F10" s="4"/>
    </row>
    <row r="11" spans="1:6" ht="80.099999999999994" customHeight="1">
      <c r="A11" s="3" t="s">
        <v>137</v>
      </c>
      <c r="B11" s="3" t="s">
        <v>138</v>
      </c>
      <c r="C11" s="3" t="s">
        <v>139</v>
      </c>
      <c r="D11" s="4"/>
      <c r="E11" s="4"/>
      <c r="F11" s="4"/>
    </row>
    <row r="12" spans="1:6" ht="80.099999999999994" customHeight="1">
      <c r="A12" s="1" t="s">
        <v>140</v>
      </c>
      <c r="B12" s="1" t="s">
        <v>141</v>
      </c>
      <c r="C12" s="1" t="s">
        <v>142</v>
      </c>
      <c r="D12" s="4"/>
      <c r="E12" s="4"/>
      <c r="F12" s="4"/>
    </row>
    <row r="13" spans="1:6" ht="80.099999999999994" customHeight="1">
      <c r="A13" s="3" t="s">
        <v>143</v>
      </c>
      <c r="B13" s="3" t="s">
        <v>144</v>
      </c>
      <c r="C13" s="3" t="s">
        <v>145</v>
      </c>
      <c r="D13" s="4"/>
      <c r="E13" s="4"/>
      <c r="F13" s="4"/>
    </row>
    <row r="14" spans="1:6" ht="80.099999999999994" customHeight="1">
      <c r="A14" s="1" t="s">
        <v>146</v>
      </c>
      <c r="B14" s="1" t="s">
        <v>147</v>
      </c>
      <c r="C14" s="1" t="s">
        <v>148</v>
      </c>
      <c r="D14" s="4"/>
      <c r="E14" s="4"/>
      <c r="F14" s="4"/>
    </row>
    <row r="15" spans="1:6" ht="80.099999999999994" customHeight="1">
      <c r="A15" s="3" t="s">
        <v>149</v>
      </c>
      <c r="B15" s="3" t="s">
        <v>150</v>
      </c>
      <c r="C15" s="3" t="s">
        <v>151</v>
      </c>
      <c r="D15" s="4"/>
      <c r="E15" s="4"/>
      <c r="F15" s="4"/>
    </row>
    <row r="16" spans="1:6" ht="80.099999999999994" customHeight="1">
      <c r="A16" s="1" t="s">
        <v>152</v>
      </c>
      <c r="B16" s="1" t="s">
        <v>153</v>
      </c>
      <c r="C16" s="1" t="s">
        <v>154</v>
      </c>
      <c r="D16" s="4"/>
      <c r="E16" s="4"/>
      <c r="F16" s="4"/>
    </row>
    <row r="17" spans="1:6" ht="80.099999999999994" customHeight="1">
      <c r="A17" s="3" t="s">
        <v>155</v>
      </c>
      <c r="B17" s="3" t="s">
        <v>156</v>
      </c>
      <c r="C17" s="3" t="s">
        <v>157</v>
      </c>
      <c r="D17" s="4"/>
      <c r="E17" s="4"/>
      <c r="F17" s="4"/>
    </row>
    <row r="18" spans="1:6" ht="80.099999999999994" customHeight="1">
      <c r="A18" s="1" t="s">
        <v>158</v>
      </c>
      <c r="B18" s="1" t="s">
        <v>159</v>
      </c>
      <c r="C18" s="1" t="s">
        <v>160</v>
      </c>
      <c r="D18" s="4"/>
      <c r="E18" s="4"/>
      <c r="F18" s="4"/>
    </row>
    <row r="19" spans="1:6" ht="80.099999999999994" customHeight="1">
      <c r="A19" s="3" t="s">
        <v>161</v>
      </c>
      <c r="B19" s="3" t="s">
        <v>162</v>
      </c>
      <c r="C19" s="3" t="s">
        <v>163</v>
      </c>
      <c r="D19" s="4"/>
      <c r="E19" s="4"/>
      <c r="F19" s="4"/>
    </row>
    <row r="20" spans="1:6" ht="80.099999999999994" customHeight="1">
      <c r="A20" s="1" t="s">
        <v>164</v>
      </c>
      <c r="B20" s="1" t="s">
        <v>165</v>
      </c>
      <c r="C20" s="1" t="s">
        <v>166</v>
      </c>
      <c r="D20" s="4"/>
      <c r="E20" s="4"/>
      <c r="F20" s="4"/>
    </row>
    <row r="21" spans="1:6" ht="24.95" customHeight="1">
      <c r="A21" s="1"/>
      <c r="B21" s="1"/>
      <c r="C21" s="1"/>
      <c r="D21" s="1"/>
      <c r="E21" s="1"/>
      <c r="F21" s="1"/>
    </row>
    <row r="22" spans="1:6" ht="42" customHeight="1">
      <c r="A22" s="9" t="s">
        <v>167</v>
      </c>
      <c r="B22" s="9"/>
      <c r="C22" s="9"/>
      <c r="D22" s="9"/>
      <c r="E22" s="9"/>
      <c r="F22" s="9"/>
    </row>
    <row r="23" spans="1:6" ht="24.95" customHeight="1">
      <c r="A23" s="1"/>
      <c r="B23" s="1"/>
      <c r="C23" s="1"/>
      <c r="D23" s="1"/>
      <c r="E23" s="1"/>
      <c r="F23" s="1"/>
    </row>
    <row r="24" spans="1:6" ht="24.95" customHeight="1">
      <c r="A24" s="1"/>
      <c r="B24" s="1"/>
      <c r="C24" s="1"/>
      <c r="D24" s="1"/>
      <c r="E24" s="1"/>
      <c r="F24" s="1"/>
    </row>
  </sheetData>
  <mergeCells count="3">
    <mergeCell ref="A1:F2"/>
    <mergeCell ref="A3:F4"/>
    <mergeCell ref="A22:F22"/>
  </mergeCells>
  <conditionalFormatting sqref="D7:D20">
    <cfRule type="expression" dxfId="8" priority="1">
      <formula>D7="No"</formula>
    </cfRule>
    <cfRule type="expression" dxfId="7" priority="2">
      <formula>D7="Unknown"</formula>
    </cfRule>
  </conditionalFormatting>
  <conditionalFormatting sqref="F7:F20">
    <cfRule type="expression" dxfId="6" priority="3">
      <formula>AND(D7="Possibly not applicable",F7="")</formula>
    </cfRule>
  </conditionalFormatting>
  <dataValidations count="2">
    <dataValidation type="list" sqref="D7:D20" xr:uid="{00000000-0002-0000-0200-000000000000}">
      <formula1>"Oui,Partiellement,Non,Nous ne savons pas,Potentiellement non applicable"</formula1>
    </dataValidation>
    <dataValidation type="list" sqref="E7:E20" xr:uid="{00000000-0002-0000-0200-000001000000}">
      <formula1>"Gestion,IT interne,Prestataire IT,Groupe,Autre responsable,À désigner"</formula1>
    </dataValidation>
  </dataValidations>
  <pageMargins left="0.7" right="0.7" top="0.75" bottom="0.75" header="0.3" footer="0.3"/>
  <headerFooter alignWithMargins="1" scaleWithDoc="1">
    <oddHeader>&amp;L&amp;"Calibri,Bold"&amp;14&amp;K0F5D63CLARIFIED IT&amp;R&amp;"Calibri,Regular"&amp;9&amp;K10242ENIS2 • Questionnaire de préparation</oddHeader>
    <oddFooter>&amp;L&amp;"Calibri,Bold"&amp;8&amp;K10242ECréé par Clarified IT | CLARIFIED SRL&amp;C&amp;"Calibri,Regular"&amp;8&amp;K0F5D63it.clarified.ro | office@clarified.ro&amp;R&amp;8&amp;K10242E+40 774 456 127 | Page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4"/>
  <sheetViews>
    <sheetView topLeftCell="A23" workbookViewId="0">
      <selection sqref="A1:F2"/>
    </sheetView>
  </sheetViews>
  <sheetFormatPr defaultRowHeight="14.25"/>
  <cols>
    <col min="1" max="1" width="8" customWidth="1"/>
    <col min="2" max="2" width="48" customWidth="1"/>
    <col min="3" max="3" width="43" customWidth="1"/>
    <col min="4" max="4" width="24" customWidth="1"/>
    <col min="5" max="5" width="23" customWidth="1"/>
    <col min="6" max="6" width="34" customWidth="1"/>
  </cols>
  <sheetData>
    <row r="1" spans="1:6" ht="32.1" customHeight="1">
      <c r="A1" s="8" t="s">
        <v>168</v>
      </c>
      <c r="B1" s="8"/>
      <c r="C1" s="8"/>
      <c r="D1" s="8"/>
      <c r="E1" s="8"/>
      <c r="F1" s="8"/>
    </row>
    <row r="2" spans="1:6" ht="23.1" customHeight="1">
      <c r="A2" s="8"/>
      <c r="B2" s="8"/>
      <c r="C2" s="8"/>
      <c r="D2" s="8"/>
      <c r="E2" s="8"/>
      <c r="F2" s="8"/>
    </row>
    <row r="3" spans="1:6" ht="23.1" customHeight="1">
      <c r="A3" s="9" t="s">
        <v>169</v>
      </c>
      <c r="B3" s="9"/>
      <c r="C3" s="9"/>
      <c r="D3" s="9"/>
      <c r="E3" s="9"/>
      <c r="F3" s="9"/>
    </row>
    <row r="4" spans="1:6" ht="23.1" customHeight="1">
      <c r="A4" s="9"/>
      <c r="B4" s="9"/>
      <c r="C4" s="9"/>
      <c r="D4" s="9"/>
      <c r="E4" s="9"/>
      <c r="F4" s="9"/>
    </row>
    <row r="5" spans="1:6" ht="24.95" customHeight="1">
      <c r="A5" s="1"/>
      <c r="B5" s="1"/>
      <c r="C5" s="1"/>
      <c r="D5" s="1"/>
      <c r="E5" s="1"/>
      <c r="F5" s="1"/>
    </row>
    <row r="6" spans="1:6" ht="35.1" customHeight="1">
      <c r="A6" s="2" t="s">
        <v>44</v>
      </c>
      <c r="B6" s="2" t="s">
        <v>121</v>
      </c>
      <c r="C6" s="2" t="s">
        <v>122</v>
      </c>
      <c r="D6" s="2" t="s">
        <v>46</v>
      </c>
      <c r="E6" s="2" t="s">
        <v>123</v>
      </c>
      <c r="F6" s="2" t="s">
        <v>124</v>
      </c>
    </row>
    <row r="7" spans="1:6" ht="80.099999999999994" customHeight="1">
      <c r="A7" s="3" t="s">
        <v>170</v>
      </c>
      <c r="B7" s="3" t="s">
        <v>171</v>
      </c>
      <c r="C7" s="3" t="s">
        <v>172</v>
      </c>
      <c r="D7" s="4"/>
      <c r="E7" s="4"/>
      <c r="F7" s="4"/>
    </row>
    <row r="8" spans="1:6" ht="80.099999999999994" customHeight="1">
      <c r="A8" s="1" t="s">
        <v>173</v>
      </c>
      <c r="B8" s="1" t="s">
        <v>174</v>
      </c>
      <c r="C8" s="1" t="s">
        <v>175</v>
      </c>
      <c r="D8" s="4"/>
      <c r="E8" s="4"/>
      <c r="F8" s="4"/>
    </row>
    <row r="9" spans="1:6" ht="80.099999999999994" customHeight="1">
      <c r="A9" s="3" t="s">
        <v>176</v>
      </c>
      <c r="B9" s="3" t="s">
        <v>177</v>
      </c>
      <c r="C9" s="3" t="s">
        <v>178</v>
      </c>
      <c r="D9" s="4"/>
      <c r="E9" s="4"/>
      <c r="F9" s="4"/>
    </row>
    <row r="10" spans="1:6" ht="80.099999999999994" customHeight="1">
      <c r="A10" s="1" t="s">
        <v>179</v>
      </c>
      <c r="B10" s="1" t="s">
        <v>180</v>
      </c>
      <c r="C10" s="1" t="s">
        <v>181</v>
      </c>
      <c r="D10" s="4"/>
      <c r="E10" s="4"/>
      <c r="F10" s="4"/>
    </row>
    <row r="11" spans="1:6" ht="80.099999999999994" customHeight="1">
      <c r="A11" s="3" t="s">
        <v>182</v>
      </c>
      <c r="B11" s="3" t="s">
        <v>183</v>
      </c>
      <c r="C11" s="3" t="s">
        <v>184</v>
      </c>
      <c r="D11" s="4"/>
      <c r="E11" s="4"/>
      <c r="F11" s="4"/>
    </row>
    <row r="12" spans="1:6" ht="80.099999999999994" customHeight="1">
      <c r="A12" s="1" t="s">
        <v>185</v>
      </c>
      <c r="B12" s="1" t="s">
        <v>186</v>
      </c>
      <c r="C12" s="1" t="s">
        <v>187</v>
      </c>
      <c r="D12" s="4"/>
      <c r="E12" s="4"/>
      <c r="F12" s="4"/>
    </row>
    <row r="13" spans="1:6" ht="80.099999999999994" customHeight="1">
      <c r="A13" s="3" t="s">
        <v>188</v>
      </c>
      <c r="B13" s="3" t="s">
        <v>189</v>
      </c>
      <c r="C13" s="3" t="s">
        <v>190</v>
      </c>
      <c r="D13" s="4"/>
      <c r="E13" s="4"/>
      <c r="F13" s="4"/>
    </row>
    <row r="14" spans="1:6" ht="80.099999999999994" customHeight="1">
      <c r="A14" s="1" t="s">
        <v>191</v>
      </c>
      <c r="B14" s="1" t="s">
        <v>192</v>
      </c>
      <c r="C14" s="1" t="s">
        <v>193</v>
      </c>
      <c r="D14" s="4"/>
      <c r="E14" s="4"/>
      <c r="F14" s="4"/>
    </row>
    <row r="15" spans="1:6" ht="80.099999999999994" customHeight="1">
      <c r="A15" s="3" t="s">
        <v>194</v>
      </c>
      <c r="B15" s="3" t="s">
        <v>195</v>
      </c>
      <c r="C15" s="3" t="s">
        <v>196</v>
      </c>
      <c r="D15" s="4"/>
      <c r="E15" s="4"/>
      <c r="F15" s="4"/>
    </row>
    <row r="16" spans="1:6" ht="80.099999999999994" customHeight="1">
      <c r="A16" s="1" t="s">
        <v>197</v>
      </c>
      <c r="B16" s="1" t="s">
        <v>198</v>
      </c>
      <c r="C16" s="1" t="s">
        <v>199</v>
      </c>
      <c r="D16" s="4"/>
      <c r="E16" s="4"/>
      <c r="F16" s="4"/>
    </row>
    <row r="17" spans="1:6" ht="80.099999999999994" customHeight="1">
      <c r="A17" s="3" t="s">
        <v>200</v>
      </c>
      <c r="B17" s="3" t="s">
        <v>201</v>
      </c>
      <c r="C17" s="3" t="s">
        <v>202</v>
      </c>
      <c r="D17" s="4"/>
      <c r="E17" s="4"/>
      <c r="F17" s="4"/>
    </row>
    <row r="18" spans="1:6" ht="80.099999999999994" customHeight="1">
      <c r="A18" s="1" t="s">
        <v>203</v>
      </c>
      <c r="B18" s="1" t="s">
        <v>204</v>
      </c>
      <c r="C18" s="1" t="s">
        <v>205</v>
      </c>
      <c r="D18" s="4"/>
      <c r="E18" s="4"/>
      <c r="F18" s="4"/>
    </row>
    <row r="19" spans="1:6" ht="80.099999999999994" customHeight="1">
      <c r="A19" s="3" t="s">
        <v>206</v>
      </c>
      <c r="B19" s="3" t="s">
        <v>207</v>
      </c>
      <c r="C19" s="3" t="s">
        <v>208</v>
      </c>
      <c r="D19" s="4"/>
      <c r="E19" s="4"/>
      <c r="F19" s="4"/>
    </row>
    <row r="20" spans="1:6" ht="80.099999999999994" customHeight="1">
      <c r="A20" s="1" t="s">
        <v>209</v>
      </c>
      <c r="B20" s="1" t="s">
        <v>210</v>
      </c>
      <c r="C20" s="1" t="s">
        <v>211</v>
      </c>
      <c r="D20" s="4"/>
      <c r="E20" s="4"/>
      <c r="F20" s="4"/>
    </row>
    <row r="21" spans="1:6" ht="80.099999999999994" customHeight="1">
      <c r="A21" s="3" t="s">
        <v>212</v>
      </c>
      <c r="B21" s="3" t="s">
        <v>213</v>
      </c>
      <c r="C21" s="3" t="s">
        <v>214</v>
      </c>
      <c r="D21" s="4"/>
      <c r="E21" s="4"/>
      <c r="F21" s="4"/>
    </row>
    <row r="22" spans="1:6" ht="80.099999999999994" customHeight="1">
      <c r="A22" s="1" t="s">
        <v>215</v>
      </c>
      <c r="B22" s="1" t="s">
        <v>216</v>
      </c>
      <c r="C22" s="1" t="s">
        <v>217</v>
      </c>
      <c r="D22" s="4"/>
      <c r="E22" s="4"/>
      <c r="F22" s="4"/>
    </row>
    <row r="23" spans="1:6" ht="80.099999999999994" customHeight="1">
      <c r="A23" s="3" t="s">
        <v>218</v>
      </c>
      <c r="B23" s="3" t="s">
        <v>219</v>
      </c>
      <c r="C23" s="3" t="s">
        <v>220</v>
      </c>
      <c r="D23" s="4"/>
      <c r="E23" s="4"/>
      <c r="F23" s="4"/>
    </row>
    <row r="24" spans="1:6" ht="80.099999999999994" customHeight="1">
      <c r="A24" s="1" t="s">
        <v>221</v>
      </c>
      <c r="B24" s="1" t="s">
        <v>222</v>
      </c>
      <c r="C24" s="1" t="s">
        <v>223</v>
      </c>
      <c r="D24" s="4"/>
      <c r="E24" s="4"/>
      <c r="F24" s="4"/>
    </row>
    <row r="25" spans="1:6" ht="80.099999999999994" customHeight="1">
      <c r="A25" s="3" t="s">
        <v>224</v>
      </c>
      <c r="B25" s="3" t="s">
        <v>225</v>
      </c>
      <c r="C25" s="3" t="s">
        <v>226</v>
      </c>
      <c r="D25" s="4"/>
      <c r="E25" s="4"/>
      <c r="F25" s="4"/>
    </row>
    <row r="26" spans="1:6" ht="80.099999999999994" customHeight="1">
      <c r="A26" s="1" t="s">
        <v>227</v>
      </c>
      <c r="B26" s="1" t="s">
        <v>228</v>
      </c>
      <c r="C26" s="1" t="s">
        <v>229</v>
      </c>
      <c r="D26" s="4"/>
      <c r="E26" s="4"/>
      <c r="F26" s="4"/>
    </row>
    <row r="27" spans="1:6" ht="80.099999999999994" customHeight="1">
      <c r="A27" s="3" t="s">
        <v>230</v>
      </c>
      <c r="B27" s="3" t="s">
        <v>231</v>
      </c>
      <c r="C27" s="3" t="s">
        <v>232</v>
      </c>
      <c r="D27" s="4"/>
      <c r="E27" s="4"/>
      <c r="F27" s="4"/>
    </row>
    <row r="28" spans="1:6" ht="80.099999999999994" customHeight="1">
      <c r="A28" s="1" t="s">
        <v>233</v>
      </c>
      <c r="B28" s="1" t="s">
        <v>234</v>
      </c>
      <c r="C28" s="1" t="s">
        <v>235</v>
      </c>
      <c r="D28" s="4"/>
      <c r="E28" s="4"/>
      <c r="F28" s="4"/>
    </row>
    <row r="29" spans="1:6" ht="80.099999999999994" customHeight="1">
      <c r="A29" s="3" t="s">
        <v>236</v>
      </c>
      <c r="B29" s="3" t="s">
        <v>237</v>
      </c>
      <c r="C29" s="3" t="s">
        <v>238</v>
      </c>
      <c r="D29" s="4"/>
      <c r="E29" s="4"/>
      <c r="F29" s="4"/>
    </row>
    <row r="30" spans="1:6" ht="80.099999999999994" customHeight="1">
      <c r="A30" s="1" t="s">
        <v>239</v>
      </c>
      <c r="B30" s="1" t="s">
        <v>240</v>
      </c>
      <c r="C30" s="1" t="s">
        <v>241</v>
      </c>
      <c r="D30" s="4"/>
      <c r="E30" s="4"/>
      <c r="F30" s="4"/>
    </row>
    <row r="31" spans="1:6" ht="24.95" customHeight="1">
      <c r="A31" s="1"/>
      <c r="B31" s="1"/>
      <c r="C31" s="1"/>
      <c r="D31" s="1"/>
      <c r="E31" s="1"/>
      <c r="F31" s="1"/>
    </row>
    <row r="32" spans="1:6" ht="42" customHeight="1">
      <c r="A32" s="9" t="s">
        <v>167</v>
      </c>
      <c r="B32" s="9"/>
      <c r="C32" s="9"/>
      <c r="D32" s="9"/>
      <c r="E32" s="9"/>
      <c r="F32" s="9"/>
    </row>
    <row r="33" spans="1:6" ht="24.95" customHeight="1">
      <c r="A33" s="1"/>
      <c r="B33" s="1"/>
      <c r="C33" s="1"/>
      <c r="D33" s="1"/>
      <c r="E33" s="1"/>
      <c r="F33" s="1"/>
    </row>
    <row r="34" spans="1:6" ht="24.95" customHeight="1">
      <c r="A34" s="1"/>
      <c r="B34" s="1"/>
      <c r="C34" s="1"/>
      <c r="D34" s="1"/>
      <c r="E34" s="1"/>
      <c r="F34" s="1"/>
    </row>
  </sheetData>
  <mergeCells count="3">
    <mergeCell ref="A1:F2"/>
    <mergeCell ref="A3:F4"/>
    <mergeCell ref="A32:F32"/>
  </mergeCells>
  <conditionalFormatting sqref="D7:D30">
    <cfRule type="expression" dxfId="5" priority="1">
      <formula>D7="No"</formula>
    </cfRule>
    <cfRule type="expression" dxfId="4" priority="2">
      <formula>D7="Unknown"</formula>
    </cfRule>
  </conditionalFormatting>
  <conditionalFormatting sqref="F7:F30">
    <cfRule type="expression" dxfId="3" priority="3">
      <formula>AND(D7="Possibly not applicable",F7="")</formula>
    </cfRule>
  </conditionalFormatting>
  <dataValidations count="2">
    <dataValidation type="list" sqref="D7:D30" xr:uid="{00000000-0002-0000-0300-000000000000}">
      <formula1>"Oui,Partiellement,Non,Nous ne savons pas,Potentiellement non applicable"</formula1>
    </dataValidation>
    <dataValidation type="list" sqref="E7:E30" xr:uid="{00000000-0002-0000-0300-000001000000}">
      <formula1>"Gestion,IT interne,Prestataire IT,Groupe,Autre responsable,À désigner"</formula1>
    </dataValidation>
  </dataValidations>
  <pageMargins left="0.7" right="0.7" top="0.75" bottom="0.75" header="0.3" footer="0.3"/>
  <headerFooter alignWithMargins="1" scaleWithDoc="1">
    <oddHeader>&amp;L&amp;"Calibri,Bold"&amp;14&amp;K0F5D63CLARIFIED IT&amp;R&amp;"Calibri,Regular"&amp;9&amp;K10242ENIS2 • Questionnaire de préparation</oddHeader>
    <oddFooter>&amp;L&amp;"Calibri,Bold"&amp;8&amp;K10242ECréé par Clarified IT | CLARIFIED SRL&amp;C&amp;"Calibri,Regular"&amp;8&amp;K0F5D63it.clarified.ro | office@clarified.ro&amp;R&amp;8&amp;K10242E+40 774 456 127 | Page &amp;P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6"/>
  <sheetViews>
    <sheetView workbookViewId="0">
      <selection sqref="A1:F2"/>
    </sheetView>
  </sheetViews>
  <sheetFormatPr defaultRowHeight="14.25"/>
  <cols>
    <col min="1" max="1" width="8" customWidth="1"/>
    <col min="2" max="2" width="48" customWidth="1"/>
    <col min="3" max="3" width="43" customWidth="1"/>
    <col min="4" max="4" width="24" customWidth="1"/>
    <col min="5" max="5" width="23" customWidth="1"/>
    <col min="6" max="6" width="34" customWidth="1"/>
  </cols>
  <sheetData>
    <row r="1" spans="1:6" ht="32.1" customHeight="1">
      <c r="A1" s="8" t="s">
        <v>242</v>
      </c>
      <c r="B1" s="8"/>
      <c r="C1" s="8"/>
      <c r="D1" s="8"/>
      <c r="E1" s="8"/>
      <c r="F1" s="8"/>
    </row>
    <row r="2" spans="1:6" ht="23.1" customHeight="1">
      <c r="A2" s="8"/>
      <c r="B2" s="8"/>
      <c r="C2" s="8"/>
      <c r="D2" s="8"/>
      <c r="E2" s="8"/>
      <c r="F2" s="8"/>
    </row>
    <row r="3" spans="1:6" ht="23.1" customHeight="1">
      <c r="A3" s="9" t="s">
        <v>243</v>
      </c>
      <c r="B3" s="9"/>
      <c r="C3" s="9"/>
      <c r="D3" s="9"/>
      <c r="E3" s="9"/>
      <c r="F3" s="9"/>
    </row>
    <row r="4" spans="1:6" ht="23.1" customHeight="1">
      <c r="A4" s="9"/>
      <c r="B4" s="9"/>
      <c r="C4" s="9"/>
      <c r="D4" s="9"/>
      <c r="E4" s="9"/>
      <c r="F4" s="9"/>
    </row>
    <row r="5" spans="1:6" ht="24.95" customHeight="1">
      <c r="A5" s="1"/>
      <c r="B5" s="1"/>
      <c r="C5" s="1"/>
      <c r="D5" s="1"/>
      <c r="E5" s="1"/>
      <c r="F5" s="1"/>
    </row>
    <row r="6" spans="1:6" ht="35.1" customHeight="1">
      <c r="A6" s="2" t="s">
        <v>44</v>
      </c>
      <c r="B6" s="2" t="s">
        <v>121</v>
      </c>
      <c r="C6" s="2" t="s">
        <v>122</v>
      </c>
      <c r="D6" s="2" t="s">
        <v>46</v>
      </c>
      <c r="E6" s="2" t="s">
        <v>123</v>
      </c>
      <c r="F6" s="2" t="s">
        <v>124</v>
      </c>
    </row>
    <row r="7" spans="1:6" ht="80.099999999999994" customHeight="1">
      <c r="A7" s="3" t="s">
        <v>244</v>
      </c>
      <c r="B7" s="3" t="s">
        <v>245</v>
      </c>
      <c r="C7" s="3" t="s">
        <v>246</v>
      </c>
      <c r="D7" s="4"/>
      <c r="E7" s="4"/>
      <c r="F7" s="4"/>
    </row>
    <row r="8" spans="1:6" ht="80.099999999999994" customHeight="1">
      <c r="A8" s="1" t="s">
        <v>247</v>
      </c>
      <c r="B8" s="1" t="s">
        <v>248</v>
      </c>
      <c r="C8" s="1" t="s">
        <v>249</v>
      </c>
      <c r="D8" s="4"/>
      <c r="E8" s="4"/>
      <c r="F8" s="4"/>
    </row>
    <row r="9" spans="1:6" ht="80.099999999999994" customHeight="1">
      <c r="A9" s="3" t="s">
        <v>250</v>
      </c>
      <c r="B9" s="3" t="s">
        <v>251</v>
      </c>
      <c r="C9" s="3" t="s">
        <v>252</v>
      </c>
      <c r="D9" s="4"/>
      <c r="E9" s="4"/>
      <c r="F9" s="4"/>
    </row>
    <row r="10" spans="1:6" ht="80.099999999999994" customHeight="1">
      <c r="A10" s="1" t="s">
        <v>253</v>
      </c>
      <c r="B10" s="1" t="s">
        <v>254</v>
      </c>
      <c r="C10" s="1" t="s">
        <v>255</v>
      </c>
      <c r="D10" s="4"/>
      <c r="E10" s="4"/>
      <c r="F10" s="4"/>
    </row>
    <row r="11" spans="1:6" ht="80.099999999999994" customHeight="1">
      <c r="A11" s="3" t="s">
        <v>256</v>
      </c>
      <c r="B11" s="3" t="s">
        <v>257</v>
      </c>
      <c r="C11" s="3" t="s">
        <v>258</v>
      </c>
      <c r="D11" s="4"/>
      <c r="E11" s="4"/>
      <c r="F11" s="4"/>
    </row>
    <row r="12" spans="1:6" ht="80.099999999999994" customHeight="1">
      <c r="A12" s="1" t="s">
        <v>259</v>
      </c>
      <c r="B12" s="1" t="s">
        <v>260</v>
      </c>
      <c r="C12" s="1" t="s">
        <v>261</v>
      </c>
      <c r="D12" s="4"/>
      <c r="E12" s="4"/>
      <c r="F12" s="4"/>
    </row>
    <row r="13" spans="1:6" ht="24.95" customHeight="1">
      <c r="A13" s="1"/>
      <c r="B13" s="1"/>
      <c r="C13" s="1"/>
      <c r="D13" s="1"/>
      <c r="E13" s="1"/>
      <c r="F13" s="1"/>
    </row>
    <row r="14" spans="1:6" ht="42" customHeight="1">
      <c r="A14" s="9" t="s">
        <v>167</v>
      </c>
      <c r="B14" s="9"/>
      <c r="C14" s="9"/>
      <c r="D14" s="9"/>
      <c r="E14" s="9"/>
      <c r="F14" s="9"/>
    </row>
    <row r="15" spans="1:6" ht="24.95" customHeight="1">
      <c r="A15" s="1"/>
      <c r="B15" s="1"/>
      <c r="C15" s="1"/>
      <c r="D15" s="1"/>
      <c r="E15" s="1"/>
      <c r="F15" s="1"/>
    </row>
    <row r="16" spans="1:6" ht="24.95" customHeight="1">
      <c r="A16" s="1"/>
      <c r="B16" s="1"/>
      <c r="C16" s="1"/>
      <c r="D16" s="1"/>
      <c r="E16" s="1"/>
      <c r="F16" s="1"/>
    </row>
  </sheetData>
  <mergeCells count="3">
    <mergeCell ref="A1:F2"/>
    <mergeCell ref="A3:F4"/>
    <mergeCell ref="A14:F14"/>
  </mergeCells>
  <conditionalFormatting sqref="D7:D12">
    <cfRule type="expression" dxfId="2" priority="1">
      <formula>D7="No"</formula>
    </cfRule>
    <cfRule type="expression" dxfId="1" priority="2">
      <formula>D7="Unknown"</formula>
    </cfRule>
  </conditionalFormatting>
  <conditionalFormatting sqref="F7:F12">
    <cfRule type="expression" dxfId="0" priority="3">
      <formula>AND(D7="Possibly not applicable",F7="")</formula>
    </cfRule>
  </conditionalFormatting>
  <dataValidations count="2">
    <dataValidation type="list" sqref="D7:D12" xr:uid="{00000000-0002-0000-0400-000000000000}">
      <formula1>"Oui,Partiellement,Non,Nous ne savons pas,Potentiellement non applicable"</formula1>
    </dataValidation>
    <dataValidation type="list" sqref="E7:E12" xr:uid="{00000000-0002-0000-0400-000001000000}">
      <formula1>"Gestion,IT interne,Prestataire IT,Groupe,Autre responsable,À désigner"</formula1>
    </dataValidation>
  </dataValidations>
  <pageMargins left="0.7" right="0.7" top="0.75" bottom="0.75" header="0.3" footer="0.3"/>
  <headerFooter alignWithMargins="1" scaleWithDoc="1">
    <oddHeader>&amp;L&amp;"Calibri,Bold"&amp;14&amp;K0F5D63CLARIFIED IT&amp;R&amp;"Calibri,Regular"&amp;9&amp;K10242ENIS2 • Questionnaire de préparation</oddHeader>
    <oddFooter>&amp;L&amp;"Calibri,Bold"&amp;8&amp;K10242ECréé par Clarified IT | CLARIFIED SRL&amp;C&amp;"Calibri,Regular"&amp;8&amp;K0F5D63it.clarified.ro | office@clarified.ro&amp;R&amp;8&amp;K10242E+40 774 456 127 | Page &amp;P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0"/>
  <sheetViews>
    <sheetView topLeftCell="A10" workbookViewId="0">
      <selection sqref="A1:G2"/>
    </sheetView>
  </sheetViews>
  <sheetFormatPr defaultRowHeight="14.25"/>
  <cols>
    <col min="1" max="1" width="7" customWidth="1"/>
    <col min="2" max="2" width="34" customWidth="1"/>
    <col min="3" max="3" width="47" customWidth="1"/>
    <col min="4" max="4" width="23" customWidth="1"/>
    <col min="5" max="5" width="20" customWidth="1"/>
    <col min="6" max="6" width="39" customWidth="1"/>
    <col min="7" max="7" width="34" customWidth="1"/>
  </cols>
  <sheetData>
    <row r="1" spans="1:7" ht="32.1" customHeight="1">
      <c r="A1" s="8" t="s">
        <v>262</v>
      </c>
      <c r="B1" s="8"/>
      <c r="C1" s="8"/>
      <c r="D1" s="8"/>
      <c r="E1" s="8"/>
      <c r="F1" s="8"/>
      <c r="G1" s="8"/>
    </row>
    <row r="2" spans="1:7" ht="23.1" customHeight="1">
      <c r="A2" s="8"/>
      <c r="B2" s="8"/>
      <c r="C2" s="8"/>
      <c r="D2" s="8"/>
      <c r="E2" s="8"/>
      <c r="F2" s="8"/>
      <c r="G2" s="8"/>
    </row>
    <row r="3" spans="1:7" ht="23.1" customHeight="1">
      <c r="A3" s="9" t="s">
        <v>263</v>
      </c>
      <c r="B3" s="9"/>
      <c r="C3" s="9"/>
      <c r="D3" s="9"/>
      <c r="E3" s="9"/>
      <c r="F3" s="9"/>
      <c r="G3" s="9"/>
    </row>
    <row r="4" spans="1:7" ht="23.1" customHeight="1">
      <c r="A4" s="9"/>
      <c r="B4" s="9"/>
      <c r="C4" s="9"/>
      <c r="D4" s="9"/>
      <c r="E4" s="9"/>
      <c r="F4" s="9"/>
      <c r="G4" s="9"/>
    </row>
    <row r="5" spans="1:7" ht="24.95" customHeight="1">
      <c r="A5" s="1"/>
      <c r="B5" s="1"/>
      <c r="C5" s="1"/>
      <c r="D5" s="1"/>
      <c r="E5" s="1"/>
      <c r="F5" s="1"/>
      <c r="G5" s="1"/>
    </row>
    <row r="6" spans="1:7" ht="35.1" customHeight="1">
      <c r="A6" s="2" t="s">
        <v>44</v>
      </c>
      <c r="B6" s="2" t="s">
        <v>264</v>
      </c>
      <c r="C6" s="2" t="s">
        <v>265</v>
      </c>
      <c r="D6" s="2" t="s">
        <v>266</v>
      </c>
      <c r="E6" s="2" t="s">
        <v>267</v>
      </c>
      <c r="F6" s="2" t="s">
        <v>268</v>
      </c>
      <c r="G6" s="2" t="s">
        <v>269</v>
      </c>
    </row>
    <row r="7" spans="1:7" ht="90" customHeight="1">
      <c r="A7" s="3" t="s">
        <v>270</v>
      </c>
      <c r="B7" s="3" t="s">
        <v>271</v>
      </c>
      <c r="C7" s="3" t="s">
        <v>272</v>
      </c>
      <c r="D7" s="4"/>
      <c r="E7" s="5"/>
      <c r="F7" s="3" t="s">
        <v>273</v>
      </c>
      <c r="G7" s="4"/>
    </row>
    <row r="8" spans="1:7" ht="90" customHeight="1">
      <c r="A8" s="1" t="s">
        <v>274</v>
      </c>
      <c r="B8" s="1" t="s">
        <v>275</v>
      </c>
      <c r="C8" s="1" t="s">
        <v>276</v>
      </c>
      <c r="D8" s="4"/>
      <c r="E8" s="5"/>
      <c r="F8" s="1" t="s">
        <v>277</v>
      </c>
      <c r="G8" s="4"/>
    </row>
    <row r="9" spans="1:7" ht="90" customHeight="1">
      <c r="A9" s="3" t="s">
        <v>278</v>
      </c>
      <c r="B9" s="3" t="s">
        <v>279</v>
      </c>
      <c r="C9" s="3" t="s">
        <v>280</v>
      </c>
      <c r="D9" s="4"/>
      <c r="E9" s="5"/>
      <c r="F9" s="3" t="s">
        <v>281</v>
      </c>
      <c r="G9" s="4"/>
    </row>
    <row r="10" spans="1:7" ht="90" customHeight="1">
      <c r="A10" s="1" t="s">
        <v>282</v>
      </c>
      <c r="B10" s="1" t="s">
        <v>283</v>
      </c>
      <c r="C10" s="1" t="s">
        <v>284</v>
      </c>
      <c r="D10" s="4"/>
      <c r="E10" s="5"/>
      <c r="F10" s="1" t="s">
        <v>285</v>
      </c>
      <c r="G10" s="4"/>
    </row>
    <row r="11" spans="1:7" ht="90" customHeight="1">
      <c r="A11" s="3" t="s">
        <v>286</v>
      </c>
      <c r="B11" s="3" t="s">
        <v>287</v>
      </c>
      <c r="C11" s="3" t="s">
        <v>288</v>
      </c>
      <c r="D11" s="4"/>
      <c r="E11" s="5"/>
      <c r="F11" s="3" t="s">
        <v>289</v>
      </c>
      <c r="G11" s="4"/>
    </row>
    <row r="12" spans="1:7" ht="90" customHeight="1">
      <c r="A12" s="1" t="s">
        <v>290</v>
      </c>
      <c r="B12" s="1" t="s">
        <v>291</v>
      </c>
      <c r="C12" s="1" t="s">
        <v>292</v>
      </c>
      <c r="D12" s="4"/>
      <c r="E12" s="5"/>
      <c r="F12" s="1" t="s">
        <v>293</v>
      </c>
      <c r="G12" s="4"/>
    </row>
    <row r="13" spans="1:7" ht="90" customHeight="1">
      <c r="A13" s="3" t="s">
        <v>294</v>
      </c>
      <c r="B13" s="3" t="s">
        <v>295</v>
      </c>
      <c r="C13" s="3" t="s">
        <v>296</v>
      </c>
      <c r="D13" s="4"/>
      <c r="E13" s="5"/>
      <c r="F13" s="3" t="s">
        <v>297</v>
      </c>
      <c r="G13" s="4"/>
    </row>
    <row r="14" spans="1:7" ht="90" customHeight="1">
      <c r="A14" s="1" t="s">
        <v>298</v>
      </c>
      <c r="B14" s="1" t="s">
        <v>299</v>
      </c>
      <c r="C14" s="1" t="s">
        <v>300</v>
      </c>
      <c r="D14" s="4"/>
      <c r="E14" s="5"/>
      <c r="F14" s="1" t="s">
        <v>301</v>
      </c>
      <c r="G14" s="4"/>
    </row>
    <row r="15" spans="1:7" ht="90" customHeight="1">
      <c r="A15" s="3" t="s">
        <v>302</v>
      </c>
      <c r="B15" s="3" t="s">
        <v>303</v>
      </c>
      <c r="C15" s="3" t="s">
        <v>304</v>
      </c>
      <c r="D15" s="4"/>
      <c r="E15" s="5"/>
      <c r="F15" s="3" t="s">
        <v>305</v>
      </c>
      <c r="G15" s="4"/>
    </row>
    <row r="16" spans="1:7" ht="90" customHeight="1">
      <c r="A16" s="1" t="s">
        <v>306</v>
      </c>
      <c r="B16" s="1" t="s">
        <v>307</v>
      </c>
      <c r="C16" s="1" t="s">
        <v>308</v>
      </c>
      <c r="D16" s="4"/>
      <c r="E16" s="5"/>
      <c r="F16" s="1" t="s">
        <v>309</v>
      </c>
      <c r="G16" s="4"/>
    </row>
    <row r="17" spans="1:7" ht="24.95" customHeight="1">
      <c r="A17" s="1"/>
      <c r="B17" s="1"/>
      <c r="C17" s="1"/>
      <c r="D17" s="1"/>
      <c r="E17" s="1"/>
      <c r="F17" s="1"/>
      <c r="G17" s="1"/>
    </row>
    <row r="18" spans="1:7" ht="51" customHeight="1">
      <c r="A18" s="9" t="s">
        <v>310</v>
      </c>
      <c r="B18" s="9"/>
      <c r="C18" s="9"/>
      <c r="D18" s="9"/>
      <c r="E18" s="9"/>
      <c r="F18" s="9"/>
      <c r="G18" s="9"/>
    </row>
    <row r="19" spans="1:7" ht="24.95" customHeight="1">
      <c r="A19" s="1"/>
      <c r="B19" s="1"/>
      <c r="C19" s="1"/>
      <c r="D19" s="1"/>
      <c r="E19" s="1"/>
      <c r="F19" s="1"/>
      <c r="G19" s="1"/>
    </row>
    <row r="20" spans="1:7" ht="24.95" customHeight="1">
      <c r="A20" s="1"/>
      <c r="B20" s="1"/>
      <c r="C20" s="1"/>
      <c r="D20" s="1"/>
      <c r="E20" s="1"/>
      <c r="F20" s="1"/>
      <c r="G20" s="1"/>
    </row>
  </sheetData>
  <mergeCells count="3">
    <mergeCell ref="A1:G2"/>
    <mergeCell ref="A3:G4"/>
    <mergeCell ref="A18:G18"/>
  </mergeCells>
  <dataValidations count="1">
    <dataValidation type="list" sqref="D7:D16" xr:uid="{00000000-0002-0000-0500-000000000000}">
      <formula1>"Terminé / transmis,En cours,Non commencé,Nous ne savons pas,Applicabilité à vérifier"</formula1>
    </dataValidation>
  </dataValidations>
  <pageMargins left="0.7" right="0.7" top="0.75" bottom="0.75" header="0.3" footer="0.3"/>
  <headerFooter alignWithMargins="1" scaleWithDoc="1">
    <oddHeader>&amp;L&amp;"Calibri,Bold"&amp;14&amp;K0F5D63CLARIFIED IT&amp;R&amp;"Calibri,Regular"&amp;9&amp;K10242ENIS2 • Questionnaire de préparation</oddHeader>
    <oddFooter>&amp;L&amp;"Calibri,Bold"&amp;8&amp;K10242ECréé par Clarified IT | CLARIFIED SRL&amp;C&amp;"Calibri,Regular"&amp;8&amp;K0F5D63it.clarified.ro | office@clarified.ro&amp;R&amp;8&amp;K10242E+40 774 456 127 | Page &amp;P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6"/>
  <sheetViews>
    <sheetView topLeftCell="A49" workbookViewId="0">
      <selection sqref="A1:K2"/>
    </sheetView>
  </sheetViews>
  <sheetFormatPr defaultRowHeight="14.25"/>
  <cols>
    <col min="1" max="1" width="13" customWidth="1"/>
    <col min="2" max="2" width="22" customWidth="1"/>
    <col min="3" max="3" width="42" customWidth="1"/>
    <col min="4" max="4" width="23" customWidth="1"/>
    <col min="5" max="5" width="22" customWidth="1"/>
    <col min="6" max="6" width="21" customWidth="1"/>
    <col min="7" max="8" width="19" customWidth="1"/>
    <col min="9" max="9" width="20" customWidth="1"/>
    <col min="10" max="10" width="19" customWidth="1"/>
    <col min="11" max="11" width="21" customWidth="1"/>
  </cols>
  <sheetData>
    <row r="1" spans="1:11" ht="32.1" customHeight="1">
      <c r="A1" s="8" t="s">
        <v>311</v>
      </c>
      <c r="B1" s="8"/>
      <c r="C1" s="8"/>
      <c r="D1" s="8"/>
      <c r="E1" s="8"/>
      <c r="F1" s="8"/>
      <c r="G1" s="8"/>
      <c r="H1" s="8"/>
      <c r="I1" s="8"/>
      <c r="J1" s="8"/>
      <c r="K1" s="8"/>
    </row>
    <row r="2" spans="1:11" ht="23.1" customHeight="1">
      <c r="A2" s="8"/>
      <c r="B2" s="8"/>
      <c r="C2" s="8"/>
      <c r="D2" s="8"/>
      <c r="E2" s="8"/>
      <c r="F2" s="8"/>
      <c r="G2" s="8"/>
      <c r="H2" s="8"/>
      <c r="I2" s="8"/>
      <c r="J2" s="8"/>
      <c r="K2" s="8"/>
    </row>
    <row r="3" spans="1:11" ht="23.1" customHeight="1">
      <c r="A3" s="9" t="s">
        <v>312</v>
      </c>
      <c r="B3" s="9"/>
      <c r="C3" s="9"/>
      <c r="D3" s="9"/>
      <c r="E3" s="9"/>
      <c r="F3" s="9"/>
      <c r="G3" s="9"/>
      <c r="H3" s="9"/>
      <c r="I3" s="9"/>
      <c r="J3" s="9"/>
      <c r="K3" s="9"/>
    </row>
    <row r="4" spans="1:11" ht="23.1" customHeight="1">
      <c r="A4" s="9"/>
      <c r="B4" s="9"/>
      <c r="C4" s="9"/>
      <c r="D4" s="9"/>
      <c r="E4" s="9"/>
      <c r="F4" s="9"/>
      <c r="G4" s="9"/>
      <c r="H4" s="9"/>
      <c r="I4" s="9"/>
      <c r="J4" s="9"/>
      <c r="K4" s="9"/>
    </row>
    <row r="5" spans="1:11" ht="24.95" customHeight="1">
      <c r="A5" s="1"/>
      <c r="B5" s="1"/>
      <c r="C5" s="1"/>
      <c r="D5" s="1"/>
      <c r="E5" s="1"/>
      <c r="F5" s="1"/>
      <c r="G5" s="1"/>
      <c r="H5" s="1"/>
      <c r="I5" s="1"/>
      <c r="J5" s="1"/>
      <c r="K5" s="1"/>
    </row>
    <row r="6" spans="1:11" ht="35.1" customHeight="1">
      <c r="A6" s="2" t="s">
        <v>313</v>
      </c>
      <c r="B6" s="2" t="s">
        <v>314</v>
      </c>
      <c r="C6" s="2" t="s">
        <v>315</v>
      </c>
      <c r="D6" s="2" t="s">
        <v>316</v>
      </c>
      <c r="E6" s="2" t="s">
        <v>27</v>
      </c>
      <c r="F6" s="2" t="s">
        <v>29</v>
      </c>
      <c r="G6" s="2" t="s">
        <v>31</v>
      </c>
      <c r="H6" s="2" t="s">
        <v>33</v>
      </c>
      <c r="I6" s="2" t="s">
        <v>317</v>
      </c>
      <c r="J6" s="2" t="s">
        <v>318</v>
      </c>
      <c r="K6" s="2" t="s">
        <v>319</v>
      </c>
    </row>
    <row r="7" spans="1:11" ht="35.1" customHeight="1">
      <c r="A7" s="1" t="s">
        <v>320</v>
      </c>
      <c r="B7" s="1">
        <v>14</v>
      </c>
      <c r="C7" s="1">
        <f>SUM(E7:I7)</f>
        <v/>
      </c>
      <c r="D7" s="1">
        <f>B7-C7-J7</f>
        <v/>
      </c>
      <c r="E7" s="1">
        <f>COUNTIF('02_Direction'!$D$7:$D$20,"Oui")</f>
        <v/>
      </c>
      <c r="F7" s="1">
        <f>COUNTIF('02_Direction'!$D$7:$D$20,"Partiellement")</f>
        <v/>
      </c>
      <c r="G7" s="1">
        <f>COUNTIF('02_Direction'!$D$7:$D$20,"Non")</f>
        <v/>
      </c>
      <c r="H7" s="1">
        <f>COUNTIF('02_Direction'!$D$7:$D$20,"Nous ne savons pas")</f>
        <v/>
      </c>
      <c r="I7" s="1">
        <f>COUNTIF('02_Direction'!$D$7:$D$20,"Potentiellement non applicable")</f>
        <v/>
      </c>
      <c r="J7" s="1">
        <f>COUNTA('02_Direction'!$D$7:$D$20)-C7</f>
        <v/>
      </c>
      <c r="K7" s="1">
        <f>IF('02_Direction'!D7="Potentiellement non applicable",IF(LEN('02_Direction'!F7)=0,1,0),0)+IF('02_Direction'!D8="Potentiellement non applicable",IF(LEN('02_Direction'!F8)=0,1,0),0)+IF('02_Direction'!D9="Potentiellement non applicable",IF(LEN('02_Direction'!F9)=0,1,0),0)+IF('02_Direction'!D10="Potentiellement non applicable",IF(LEN('02_Direction'!F10)=0,1,0),0)+IF('02_Direction'!D11="Potentiellement non applicable",IF(LEN('02_Direction'!F11)=0,1,0),0)+IF('02_Direction'!D12="Potentiellement non applicable",IF(LEN('02_Direction'!F12)=0,1,0),0)+IF('02_Direction'!D13="Potentiellement non applicable",IF(LEN('02_Direction'!F13)=0,1,0),0)+IF('02_Direction'!D14="Potentiellement non applicable",IF(LEN('02_Direction'!F14)=0,1,0),0)+IF('02_Direction'!D15="Potentiellement non applicable",IF(LEN('02_Direction'!F15)=0,1,0),0)+IF('02_Direction'!D16="Potentiellement non applicable",IF(LEN('02_Direction'!F16)=0,1,0),0)+IF('02_Direction'!D17="Potentiellement non applicable",IF(LEN('02_Direction'!F17)=0,1,0),0)+IF('02_Direction'!D18="Potentiellement non applicable",IF(LEN('02_Direction'!F18)=0,1,0),0)+IF('02_Direction'!D19="Potentiellement non applicable",IF(LEN('02_Direction'!F19)=0,1,0),0)+IF('02_Direction'!D20="Potentiellement non applicable",IF(LEN('02_Direction'!F20)=0,1,0),0)</f>
        <v/>
      </c>
    </row>
    <row r="8" spans="1:11" ht="35.1" customHeight="1">
      <c r="A8" s="1" t="s">
        <v>321</v>
      </c>
      <c r="B8" s="1">
        <v>24</v>
      </c>
      <c r="C8" s="1">
        <f>SUM(E8:I8)</f>
        <v/>
      </c>
      <c r="D8" s="1">
        <f>B8-C8-J8</f>
        <v/>
      </c>
      <c r="E8" s="1">
        <f>COUNTIF('03_IT'!$D$7:$D$30,"Oui")</f>
        <v/>
      </c>
      <c r="F8" s="1">
        <f>COUNTIF('03_IT'!$D$7:$D$30,"Partiellement")</f>
        <v/>
      </c>
      <c r="G8" s="1">
        <f>COUNTIF('03_IT'!$D$7:$D$30,"Non")</f>
        <v/>
      </c>
      <c r="H8" s="1">
        <f>COUNTIF('03_IT'!$D$7:$D$30,"Nous ne savons pas")</f>
        <v/>
      </c>
      <c r="I8" s="1">
        <f>COUNTIF('03_IT'!$D$7:$D$30,"Potentiellement non applicable")</f>
        <v/>
      </c>
      <c r="J8" s="1">
        <f>COUNTA('03_IT'!$D$7:$D$30)-C8</f>
        <v/>
      </c>
      <c r="K8" s="1">
        <f>IF('03_IT'!D7="Potentiellement non applicable",IF(LEN('03_IT'!F7)=0,1,0),0)+IF('03_IT'!D8="Potentiellement non applicable",IF(LEN('03_IT'!F8)=0,1,0),0)+IF('03_IT'!D9="Potentiellement non applicable",IF(LEN('03_IT'!F9)=0,1,0),0)+IF('03_IT'!D10="Potentiellement non applicable",IF(LEN('03_IT'!F10)=0,1,0),0)+IF('03_IT'!D11="Potentiellement non applicable",IF(LEN('03_IT'!F11)=0,1,0),0)+IF('03_IT'!D12="Potentiellement non applicable",IF(LEN('03_IT'!F12)=0,1,0),0)+IF('03_IT'!D13="Potentiellement non applicable",IF(LEN('03_IT'!F13)=0,1,0),0)+IF('03_IT'!D14="Potentiellement non applicable",IF(LEN('03_IT'!F14)=0,1,0),0)+IF('03_IT'!D15="Potentiellement non applicable",IF(LEN('03_IT'!F15)=0,1,0),0)+IF('03_IT'!D16="Potentiellement non applicable",IF(LEN('03_IT'!F16)=0,1,0),0)+IF('03_IT'!D17="Potentiellement non applicable",IF(LEN('03_IT'!F17)=0,1,0),0)+IF('03_IT'!D18="Potentiellement non applicable",IF(LEN('03_IT'!F18)=0,1,0),0)+IF('03_IT'!D19="Potentiellement non applicable",IF(LEN('03_IT'!F19)=0,1,0),0)+IF('03_IT'!D20="Potentiellement non applicable",IF(LEN('03_IT'!F20)=0,1,0),0)+IF('03_IT'!D21="Potentiellement non applicable",IF(LEN('03_IT'!F21)=0,1,0),0)+IF('03_IT'!D22="Potentiellement non applicable",IF(LEN('03_IT'!F22)=0,1,0),0)+IF('03_IT'!D23="Potentiellement non applicable",IF(LEN('03_IT'!F23)=0,1,0),0)+IF('03_IT'!D24="Potentiellement non applicable",IF(LEN('03_IT'!F24)=0,1,0),0)+IF('03_IT'!D25="Potentiellement non applicable",IF(LEN('03_IT'!F25)=0,1,0),0)+IF('03_IT'!D26="Potentiellement non applicable",IF(LEN('03_IT'!F26)=0,1,0),0)+IF('03_IT'!D27="Potentiellement non applicable",IF(LEN('03_IT'!F27)=0,1,0),0)+IF('03_IT'!D28="Potentiellement non applicable",IF(LEN('03_IT'!F28)=0,1,0),0)+IF('03_IT'!D29="Potentiellement non applicable",IF(LEN('03_IT'!F29)=0,1,0),0)+IF('03_IT'!D30="Potentiellement non applicable",IF(LEN('03_IT'!F30)=0,1,0),0)</f>
        <v/>
      </c>
    </row>
    <row r="9" spans="1:11" ht="35.9" customHeight="1">
      <c r="A9" s="1" t="s">
        <v>322</v>
      </c>
      <c r="B9" s="1">
        <v>6</v>
      </c>
      <c r="C9" s="1">
        <f>SUM(E9:I9)</f>
        <v/>
      </c>
      <c r="D9" s="1">
        <f>B9-C9-J9</f>
        <v/>
      </c>
      <c r="E9" s="1">
        <f>COUNTIF('04_Cas_particuliers'!$D$7:$D$12,"Oui")</f>
        <v/>
      </c>
      <c r="F9" s="1">
        <f>COUNTIF('04_Cas_particuliers'!$D$7:$D$12,"Partiellement")</f>
        <v/>
      </c>
      <c r="G9" s="1">
        <f>COUNTIF('04_Cas_particuliers'!$D$7:$D$12,"Non")</f>
        <v/>
      </c>
      <c r="H9" s="1">
        <f>COUNTIF('04_Cas_particuliers'!$D$7:$D$12,"Nous ne savons pas")</f>
        <v/>
      </c>
      <c r="I9" s="1">
        <f>COUNTIF('04_Cas_particuliers'!$D$7:$D$12,"Potentiellement non applicable")</f>
        <v/>
      </c>
      <c r="J9" s="1">
        <f>COUNTA('04_Cas_particuliers'!$D$7:$D$12)-C9</f>
        <v/>
      </c>
      <c r="K9" s="1">
        <f>IF('04_Cas_particuliers'!D7="Potentiellement non applicable",IF(LEN('04_Cas_particuliers'!F7)=0,1,0),0)+IF('04_Cas_particuliers'!D8="Potentiellement non applicable",IF(LEN('04_Cas_particuliers'!F8)=0,1,0),0)+IF('04_Cas_particuliers'!D9="Potentiellement non applicable",IF(LEN('04_Cas_particuliers'!F9)=0,1,0),0)+IF('04_Cas_particuliers'!D10="Potentiellement non applicable",IF(LEN('04_Cas_particuliers'!F10)=0,1,0),0)+IF('04_Cas_particuliers'!D11="Potentiellement non applicable",IF(LEN('04_Cas_particuliers'!F11)=0,1,0),0)+IF('04_Cas_particuliers'!D12="Potentiellement non applicable",IF(LEN('04_Cas_particuliers'!F12)=0,1,0),0)</f>
        <v/>
      </c>
    </row>
    <row r="10" spans="1:11" ht="35.1" customHeight="1">
      <c r="A10" s="6" t="s">
        <v>323</v>
      </c>
      <c r="B10" s="6">
        <f t="shared" ref="B10:K10" si="0">SUM(B7:B9)</f>
        <v/>
      </c>
      <c r="C10" s="6">
        <f t="shared" si="0"/>
        <v/>
      </c>
      <c r="D10" s="6">
        <f t="shared" si="0"/>
        <v/>
      </c>
      <c r="E10" s="6">
        <f t="shared" si="0"/>
        <v/>
      </c>
      <c r="F10" s="6">
        <f t="shared" si="0"/>
        <v/>
      </c>
      <c r="G10" s="6">
        <f t="shared" si="0"/>
        <v/>
      </c>
      <c r="H10" s="6">
        <f t="shared" si="0"/>
        <v/>
      </c>
      <c r="I10" s="6">
        <f t="shared" si="0"/>
        <v/>
      </c>
      <c r="J10" s="6">
        <f t="shared" si="0"/>
        <v/>
      </c>
      <c r="K10" s="6">
        <f t="shared" si="0"/>
        <v/>
      </c>
    </row>
    <row r="11" spans="1:11" ht="24.95" customHeight="1">
      <c r="A11" s="1"/>
      <c r="B11" s="1"/>
      <c r="C11" s="1"/>
      <c r="D11" s="1"/>
      <c r="E11" s="1"/>
      <c r="F11" s="1"/>
      <c r="G11" s="1"/>
      <c r="H11" s="1"/>
      <c r="I11" s="1"/>
      <c r="J11" s="1"/>
      <c r="K11" s="1"/>
    </row>
    <row r="12" spans="1:11" ht="38.1" customHeight="1">
      <c r="A12" s="13" t="s">
        <v>324</v>
      </c>
      <c r="B12" s="13"/>
      <c r="C12" s="7">
        <f>IF(B10=0,0,C10/B10)</f>
        <v/>
      </c>
      <c r="D12" s="11" t="s">
        <v>325</v>
      </c>
      <c r="E12" s="11"/>
      <c r="F12" s="11"/>
      <c r="G12" s="11"/>
      <c r="H12" s="11"/>
      <c r="I12" s="11"/>
      <c r="J12" s="11"/>
      <c r="K12" s="11"/>
    </row>
    <row r="13" spans="1:11" ht="24.95" customHeight="1">
      <c r="A13" s="1"/>
      <c r="B13" s="1"/>
      <c r="C13" s="1"/>
      <c r="D13" s="1"/>
      <c r="E13" s="1"/>
      <c r="F13" s="1"/>
      <c r="G13" s="1"/>
      <c r="H13" s="1"/>
      <c r="I13" s="1"/>
      <c r="J13" s="1"/>
      <c r="K13" s="1"/>
    </row>
    <row r="14" spans="1:11" ht="24.95" customHeight="1">
      <c r="A14" s="1"/>
      <c r="B14" s="1"/>
      <c r="C14" s="1"/>
      <c r="D14" s="1"/>
      <c r="E14" s="1"/>
      <c r="F14" s="1"/>
      <c r="G14" s="1"/>
      <c r="H14" s="1"/>
      <c r="I14" s="1"/>
      <c r="J14" s="1"/>
      <c r="K14" s="1"/>
    </row>
    <row r="15" spans="1:11" ht="35.1" customHeight="1">
      <c r="A15" s="2" t="s">
        <v>44</v>
      </c>
      <c r="B15" s="2" t="s">
        <v>326</v>
      </c>
      <c r="C15" s="2" t="s">
        <v>327</v>
      </c>
      <c r="D15" s="2" t="s">
        <v>328</v>
      </c>
      <c r="E15" s="2" t="s">
        <v>329</v>
      </c>
      <c r="F15" s="2" t="s">
        <v>330</v>
      </c>
      <c r="G15" s="1"/>
      <c r="H15" s="1"/>
      <c r="I15" s="1"/>
      <c r="J15" s="1"/>
      <c r="K15" s="1"/>
    </row>
    <row r="16" spans="1:11" ht="44.1" customHeight="1">
      <c r="A16" s="1" t="s">
        <v>125</v>
      </c>
      <c r="B16" s="1" t="s">
        <v>331</v>
      </c>
      <c r="C16" s="1" t="s">
        <v>332</v>
      </c>
      <c r="D16" s="1" t="str">
        <f>IF('02_Direction'!D7="","",'02_Direction'!D7)</f>
        <v/>
      </c>
      <c r="E16" s="1" t="str">
        <f>IF('02_Direction'!E7="","",'02_Direction'!E7)</f>
        <v/>
      </c>
      <c r="F16" s="1" t="str">
        <f t="shared" ref="F16:F59" si="1">IF(D16="","À compléter",IF(D16="Oui","Preuves à confirmer",IF(D16="Partiellement","Clarifier la couverture",IF(D16="Non","Évaluer l'écart et l'impact",IF(D16="Nous ne savons pas","Établir le statut",IF(D16="Potentiellement non applicable","Valider l'applicabilité","Corriger la sélection"))))))</f>
        <v/>
      </c>
      <c r="G16" s="1"/>
      <c r="H16" s="1"/>
      <c r="I16" s="1"/>
      <c r="J16" s="1"/>
      <c r="K16" s="1"/>
    </row>
    <row r="17" spans="1:11" ht="44.1" customHeight="1">
      <c r="A17" s="3" t="s">
        <v>128</v>
      </c>
      <c r="B17" s="3" t="s">
        <v>331</v>
      </c>
      <c r="C17" s="3" t="s">
        <v>333</v>
      </c>
      <c r="D17" s="3" t="str">
        <f>IF('02_Direction'!D8="","",'02_Direction'!D8)</f>
        <v/>
      </c>
      <c r="E17" s="3" t="str">
        <f>IF('02_Direction'!E8="","",'02_Direction'!E8)</f>
        <v/>
      </c>
      <c r="F17" s="3" t="str">
        <f t="shared" si="1"/>
        <v/>
      </c>
      <c r="G17" s="1"/>
      <c r="H17" s="1"/>
      <c r="I17" s="1"/>
      <c r="J17" s="1"/>
      <c r="K17" s="1"/>
    </row>
    <row r="18" spans="1:11" ht="44.1" customHeight="1">
      <c r="A18" s="1" t="s">
        <v>131</v>
      </c>
      <c r="B18" s="1" t="s">
        <v>334</v>
      </c>
      <c r="C18" s="1" t="s">
        <v>335</v>
      </c>
      <c r="D18" s="1" t="str">
        <f>IF('02_Direction'!D9="","",'02_Direction'!D9)</f>
        <v/>
      </c>
      <c r="E18" s="1" t="str">
        <f>IF('02_Direction'!E9="","",'02_Direction'!E9)</f>
        <v/>
      </c>
      <c r="F18" s="1" t="str">
        <f t="shared" si="1"/>
        <v/>
      </c>
      <c r="G18" s="1"/>
      <c r="H18" s="1"/>
      <c r="I18" s="1"/>
      <c r="J18" s="1"/>
      <c r="K18" s="1"/>
    </row>
    <row r="19" spans="1:11" ht="44.1" customHeight="1">
      <c r="A19" s="3" t="s">
        <v>134</v>
      </c>
      <c r="B19" s="3" t="s">
        <v>331</v>
      </c>
      <c r="C19" s="3" t="s">
        <v>336</v>
      </c>
      <c r="D19" s="3" t="str">
        <f>IF('02_Direction'!D10="","",'02_Direction'!D10)</f>
        <v/>
      </c>
      <c r="E19" s="3" t="str">
        <f>IF('02_Direction'!E10="","",'02_Direction'!E10)</f>
        <v/>
      </c>
      <c r="F19" s="3" t="str">
        <f t="shared" si="1"/>
        <v/>
      </c>
      <c r="G19" s="1"/>
      <c r="H19" s="1"/>
      <c r="I19" s="1"/>
      <c r="J19" s="1"/>
      <c r="K19" s="1"/>
    </row>
    <row r="20" spans="1:11" ht="44.1" customHeight="1">
      <c r="A20" s="1" t="s">
        <v>137</v>
      </c>
      <c r="B20" s="1" t="s">
        <v>331</v>
      </c>
      <c r="C20" s="1" t="s">
        <v>337</v>
      </c>
      <c r="D20" s="1" t="str">
        <f>IF('02_Direction'!D11="","",'02_Direction'!D11)</f>
        <v/>
      </c>
      <c r="E20" s="1" t="str">
        <f>IF('02_Direction'!E11="","",'02_Direction'!E11)</f>
        <v/>
      </c>
      <c r="F20" s="1" t="str">
        <f t="shared" si="1"/>
        <v/>
      </c>
      <c r="G20" s="1"/>
      <c r="H20" s="1"/>
      <c r="I20" s="1"/>
      <c r="J20" s="1"/>
      <c r="K20" s="1"/>
    </row>
    <row r="21" spans="1:11" ht="44.1" customHeight="1">
      <c r="A21" s="3" t="s">
        <v>140</v>
      </c>
      <c r="B21" s="3" t="s">
        <v>331</v>
      </c>
      <c r="C21" s="3" t="s">
        <v>338</v>
      </c>
      <c r="D21" s="3" t="str">
        <f>IF('02_Direction'!D12="","",'02_Direction'!D12)</f>
        <v/>
      </c>
      <c r="E21" s="3" t="str">
        <f>IF('02_Direction'!E12="","",'02_Direction'!E12)</f>
        <v/>
      </c>
      <c r="F21" s="3" t="str">
        <f t="shared" si="1"/>
        <v/>
      </c>
      <c r="G21" s="1"/>
      <c r="H21" s="1"/>
      <c r="I21" s="1"/>
      <c r="J21" s="1"/>
      <c r="K21" s="1"/>
    </row>
    <row r="22" spans="1:11" ht="44.1" customHeight="1">
      <c r="A22" s="1" t="s">
        <v>143</v>
      </c>
      <c r="B22" s="1" t="s">
        <v>331</v>
      </c>
      <c r="C22" s="1" t="s">
        <v>339</v>
      </c>
      <c r="D22" s="1" t="str">
        <f>IF('02_Direction'!D13="","",'02_Direction'!D13)</f>
        <v/>
      </c>
      <c r="E22" s="1" t="str">
        <f>IF('02_Direction'!E13="","",'02_Direction'!E13)</f>
        <v/>
      </c>
      <c r="F22" s="1" t="str">
        <f t="shared" si="1"/>
        <v/>
      </c>
      <c r="G22" s="1"/>
      <c r="H22" s="1"/>
      <c r="I22" s="1"/>
      <c r="J22" s="1"/>
      <c r="K22" s="1"/>
    </row>
    <row r="23" spans="1:11" ht="44.1" customHeight="1">
      <c r="A23" s="3" t="s">
        <v>146</v>
      </c>
      <c r="B23" s="3" t="s">
        <v>340</v>
      </c>
      <c r="C23" s="3" t="s">
        <v>341</v>
      </c>
      <c r="D23" s="3" t="str">
        <f>IF('02_Direction'!D14="","",'02_Direction'!D14)</f>
        <v/>
      </c>
      <c r="E23" s="3" t="str">
        <f>IF('02_Direction'!E14="","",'02_Direction'!E14)</f>
        <v/>
      </c>
      <c r="F23" s="3" t="str">
        <f t="shared" si="1"/>
        <v/>
      </c>
      <c r="G23" s="1"/>
      <c r="H23" s="1"/>
      <c r="I23" s="1"/>
      <c r="J23" s="1"/>
      <c r="K23" s="1"/>
    </row>
    <row r="24" spans="1:11" ht="44.1" customHeight="1">
      <c r="A24" s="1" t="s">
        <v>149</v>
      </c>
      <c r="B24" s="1" t="s">
        <v>340</v>
      </c>
      <c r="C24" s="1" t="s">
        <v>342</v>
      </c>
      <c r="D24" s="1" t="str">
        <f>IF('02_Direction'!D15="","",'02_Direction'!D15)</f>
        <v/>
      </c>
      <c r="E24" s="1" t="str">
        <f>IF('02_Direction'!E15="","",'02_Direction'!E15)</f>
        <v/>
      </c>
      <c r="F24" s="1" t="str">
        <f t="shared" si="1"/>
        <v/>
      </c>
      <c r="G24" s="1"/>
      <c r="H24" s="1"/>
      <c r="I24" s="1"/>
      <c r="J24" s="1"/>
      <c r="K24" s="1"/>
    </row>
    <row r="25" spans="1:11" ht="44.1" customHeight="1">
      <c r="A25" s="3" t="s">
        <v>152</v>
      </c>
      <c r="B25" s="3" t="s">
        <v>343</v>
      </c>
      <c r="C25" s="3" t="s">
        <v>344</v>
      </c>
      <c r="D25" s="3" t="str">
        <f>IF('02_Direction'!D16="","",'02_Direction'!D16)</f>
        <v/>
      </c>
      <c r="E25" s="3" t="str">
        <f>IF('02_Direction'!E16="","",'02_Direction'!E16)</f>
        <v/>
      </c>
      <c r="F25" s="3" t="str">
        <f t="shared" si="1"/>
        <v/>
      </c>
      <c r="G25" s="1"/>
      <c r="H25" s="1"/>
      <c r="I25" s="1"/>
      <c r="J25" s="1"/>
      <c r="K25" s="1"/>
    </row>
    <row r="26" spans="1:11" ht="44.1" customHeight="1">
      <c r="A26" s="1" t="s">
        <v>155</v>
      </c>
      <c r="B26" s="1" t="s">
        <v>46</v>
      </c>
      <c r="C26" s="1" t="s">
        <v>345</v>
      </c>
      <c r="D26" s="1" t="str">
        <f>IF('02_Direction'!D17="","",'02_Direction'!D17)</f>
        <v/>
      </c>
      <c r="E26" s="1" t="str">
        <f>IF('02_Direction'!E17="","",'02_Direction'!E17)</f>
        <v/>
      </c>
      <c r="F26" s="1" t="str">
        <f t="shared" si="1"/>
        <v/>
      </c>
      <c r="G26" s="1"/>
      <c r="H26" s="1"/>
      <c r="I26" s="1"/>
      <c r="J26" s="1"/>
      <c r="K26" s="1"/>
    </row>
    <row r="27" spans="1:11" ht="44.1" customHeight="1">
      <c r="A27" s="3" t="s">
        <v>158</v>
      </c>
      <c r="B27" s="3" t="s">
        <v>334</v>
      </c>
      <c r="C27" s="3" t="s">
        <v>346</v>
      </c>
      <c r="D27" s="3" t="str">
        <f>IF('02_Direction'!D18="","",'02_Direction'!D18)</f>
        <v/>
      </c>
      <c r="E27" s="3" t="str">
        <f>IF('02_Direction'!E18="","",'02_Direction'!E18)</f>
        <v/>
      </c>
      <c r="F27" s="3" t="str">
        <f t="shared" si="1"/>
        <v/>
      </c>
      <c r="G27" s="1"/>
      <c r="H27" s="1"/>
      <c r="I27" s="1"/>
      <c r="J27" s="1"/>
      <c r="K27" s="1"/>
    </row>
    <row r="28" spans="1:11" ht="44.1" customHeight="1">
      <c r="A28" s="1" t="s">
        <v>161</v>
      </c>
      <c r="B28" s="1" t="s">
        <v>331</v>
      </c>
      <c r="C28" s="1" t="s">
        <v>347</v>
      </c>
      <c r="D28" s="1" t="str">
        <f>IF('02_Direction'!D19="","",'02_Direction'!D19)</f>
        <v/>
      </c>
      <c r="E28" s="1" t="str">
        <f>IF('02_Direction'!E19="","",'02_Direction'!E19)</f>
        <v/>
      </c>
      <c r="F28" s="1" t="str">
        <f t="shared" si="1"/>
        <v/>
      </c>
      <c r="G28" s="1"/>
      <c r="H28" s="1"/>
      <c r="I28" s="1"/>
      <c r="J28" s="1"/>
      <c r="K28" s="1"/>
    </row>
    <row r="29" spans="1:11" ht="44.1" customHeight="1">
      <c r="A29" s="3" t="s">
        <v>164</v>
      </c>
      <c r="B29" s="3" t="s">
        <v>331</v>
      </c>
      <c r="C29" s="3" t="s">
        <v>348</v>
      </c>
      <c r="D29" s="3" t="str">
        <f>IF('02_Direction'!D20="","",'02_Direction'!D20)</f>
        <v/>
      </c>
      <c r="E29" s="3" t="str">
        <f>IF('02_Direction'!E20="","",'02_Direction'!E20)</f>
        <v/>
      </c>
      <c r="F29" s="3" t="str">
        <f t="shared" si="1"/>
        <v/>
      </c>
      <c r="G29" s="1"/>
      <c r="H29" s="1"/>
      <c r="I29" s="1"/>
      <c r="J29" s="1"/>
      <c r="K29" s="1"/>
    </row>
    <row r="30" spans="1:11" ht="44.1" customHeight="1">
      <c r="A30" s="1" t="s">
        <v>170</v>
      </c>
      <c r="B30" s="1" t="s">
        <v>334</v>
      </c>
      <c r="C30" s="1" t="s">
        <v>349</v>
      </c>
      <c r="D30" s="1" t="str">
        <f>IF('03_IT'!D7="","",'03_IT'!D7)</f>
        <v/>
      </c>
      <c r="E30" s="1" t="str">
        <f>IF('03_IT'!E7="","",'03_IT'!E7)</f>
        <v/>
      </c>
      <c r="F30" s="1" t="str">
        <f t="shared" si="1"/>
        <v/>
      </c>
      <c r="G30" s="1"/>
      <c r="H30" s="1"/>
      <c r="I30" s="1"/>
      <c r="J30" s="1"/>
      <c r="K30" s="1"/>
    </row>
    <row r="31" spans="1:11" ht="44.1" customHeight="1">
      <c r="A31" s="3" t="s">
        <v>173</v>
      </c>
      <c r="B31" s="3" t="s">
        <v>334</v>
      </c>
      <c r="C31" s="3" t="s">
        <v>350</v>
      </c>
      <c r="D31" s="3" t="str">
        <f>IF('03_IT'!D8="","",'03_IT'!D8)</f>
        <v/>
      </c>
      <c r="E31" s="3" t="str">
        <f>IF('03_IT'!E8="","",'03_IT'!E8)</f>
        <v/>
      </c>
      <c r="F31" s="3" t="str">
        <f t="shared" si="1"/>
        <v/>
      </c>
      <c r="G31" s="1"/>
      <c r="H31" s="1"/>
      <c r="I31" s="1"/>
      <c r="J31" s="1"/>
      <c r="K31" s="1"/>
    </row>
    <row r="32" spans="1:11" ht="44.1" customHeight="1">
      <c r="A32" s="1" t="s">
        <v>176</v>
      </c>
      <c r="B32" s="1" t="s">
        <v>334</v>
      </c>
      <c r="C32" s="1" t="s">
        <v>351</v>
      </c>
      <c r="D32" s="1" t="str">
        <f>IF('03_IT'!D9="","",'03_IT'!D9)</f>
        <v/>
      </c>
      <c r="E32" s="1" t="str">
        <f>IF('03_IT'!E9="","",'03_IT'!E9)</f>
        <v/>
      </c>
      <c r="F32" s="1" t="str">
        <f t="shared" si="1"/>
        <v/>
      </c>
      <c r="G32" s="1"/>
      <c r="H32" s="1"/>
      <c r="I32" s="1"/>
      <c r="J32" s="1"/>
      <c r="K32" s="1"/>
    </row>
    <row r="33" spans="1:11" ht="44.1" customHeight="1">
      <c r="A33" s="3" t="s">
        <v>179</v>
      </c>
      <c r="B33" s="3" t="s">
        <v>340</v>
      </c>
      <c r="C33" s="3" t="s">
        <v>352</v>
      </c>
      <c r="D33" s="3" t="str">
        <f>IF('03_IT'!D10="","",'03_IT'!D10)</f>
        <v/>
      </c>
      <c r="E33" s="3" t="str">
        <f>IF('03_IT'!E10="","",'03_IT'!E10)</f>
        <v/>
      </c>
      <c r="F33" s="3" t="str">
        <f t="shared" si="1"/>
        <v/>
      </c>
      <c r="G33" s="1"/>
      <c r="H33" s="1"/>
      <c r="I33" s="1"/>
      <c r="J33" s="1"/>
      <c r="K33" s="1"/>
    </row>
    <row r="34" spans="1:11" ht="44.1" customHeight="1">
      <c r="A34" s="1" t="s">
        <v>182</v>
      </c>
      <c r="B34" s="1" t="s">
        <v>340</v>
      </c>
      <c r="C34" s="1" t="s">
        <v>353</v>
      </c>
      <c r="D34" s="1" t="str">
        <f>IF('03_IT'!D11="","",'03_IT'!D11)</f>
        <v/>
      </c>
      <c r="E34" s="1" t="str">
        <f>IF('03_IT'!E11="","",'03_IT'!E11)</f>
        <v/>
      </c>
      <c r="F34" s="1" t="str">
        <f t="shared" si="1"/>
        <v/>
      </c>
      <c r="G34" s="1"/>
      <c r="H34" s="1"/>
      <c r="I34" s="1"/>
      <c r="J34" s="1"/>
      <c r="K34" s="1"/>
    </row>
    <row r="35" spans="1:11" ht="44.1" customHeight="1">
      <c r="A35" s="3" t="s">
        <v>185</v>
      </c>
      <c r="B35" s="3" t="s">
        <v>340</v>
      </c>
      <c r="C35" s="3" t="s">
        <v>354</v>
      </c>
      <c r="D35" s="3" t="str">
        <f>IF('03_IT'!D12="","",'03_IT'!D12)</f>
        <v/>
      </c>
      <c r="E35" s="3" t="str">
        <f>IF('03_IT'!E12="","",'03_IT'!E12)</f>
        <v/>
      </c>
      <c r="F35" s="3" t="str">
        <f t="shared" si="1"/>
        <v/>
      </c>
      <c r="G35" s="1"/>
      <c r="H35" s="1"/>
      <c r="I35" s="1"/>
      <c r="J35" s="1"/>
      <c r="K35" s="1"/>
    </row>
    <row r="36" spans="1:11" ht="44.1" customHeight="1">
      <c r="A36" s="1" t="s">
        <v>188</v>
      </c>
      <c r="B36" s="1" t="s">
        <v>340</v>
      </c>
      <c r="C36" s="1" t="s">
        <v>355</v>
      </c>
      <c r="D36" s="1" t="str">
        <f>IF('03_IT'!D13="","",'03_IT'!D13)</f>
        <v/>
      </c>
      <c r="E36" s="1" t="str">
        <f>IF('03_IT'!E13="","",'03_IT'!E13)</f>
        <v/>
      </c>
      <c r="F36" s="1" t="str">
        <f t="shared" si="1"/>
        <v/>
      </c>
      <c r="G36" s="1"/>
      <c r="H36" s="1"/>
      <c r="I36" s="1"/>
      <c r="J36" s="1"/>
      <c r="K36" s="1"/>
    </row>
    <row r="37" spans="1:11" ht="44.1" customHeight="1">
      <c r="A37" s="3" t="s">
        <v>191</v>
      </c>
      <c r="B37" s="3" t="s">
        <v>340</v>
      </c>
      <c r="C37" s="3" t="s">
        <v>356</v>
      </c>
      <c r="D37" s="3" t="str">
        <f>IF('03_IT'!D14="","",'03_IT'!D14)</f>
        <v/>
      </c>
      <c r="E37" s="3" t="str">
        <f>IF('03_IT'!E14="","",'03_IT'!E14)</f>
        <v/>
      </c>
      <c r="F37" s="3" t="str">
        <f t="shared" si="1"/>
        <v/>
      </c>
      <c r="G37" s="1"/>
      <c r="H37" s="1"/>
      <c r="I37" s="1"/>
      <c r="J37" s="1"/>
      <c r="K37" s="1"/>
    </row>
    <row r="38" spans="1:11" ht="44.1" customHeight="1">
      <c r="A38" s="1" t="s">
        <v>194</v>
      </c>
      <c r="B38" s="1" t="s">
        <v>340</v>
      </c>
      <c r="C38" s="1" t="s">
        <v>357</v>
      </c>
      <c r="D38" s="1" t="str">
        <f>IF('03_IT'!D15="","",'03_IT'!D15)</f>
        <v/>
      </c>
      <c r="E38" s="1" t="str">
        <f>IF('03_IT'!E15="","",'03_IT'!E15)</f>
        <v/>
      </c>
      <c r="F38" s="1" t="str">
        <f t="shared" si="1"/>
        <v/>
      </c>
      <c r="G38" s="1"/>
      <c r="H38" s="1"/>
      <c r="I38" s="1"/>
      <c r="J38" s="1"/>
      <c r="K38" s="1"/>
    </row>
    <row r="39" spans="1:11" ht="44.1" customHeight="1">
      <c r="A39" s="3" t="s">
        <v>197</v>
      </c>
      <c r="B39" s="3" t="s">
        <v>358</v>
      </c>
      <c r="C39" s="3" t="s">
        <v>359</v>
      </c>
      <c r="D39" s="3" t="str">
        <f>IF('03_IT'!D16="","",'03_IT'!D16)</f>
        <v/>
      </c>
      <c r="E39" s="3" t="str">
        <f>IF('03_IT'!E16="","",'03_IT'!E16)</f>
        <v/>
      </c>
      <c r="F39" s="3" t="str">
        <f t="shared" si="1"/>
        <v/>
      </c>
      <c r="G39" s="1"/>
      <c r="H39" s="1"/>
      <c r="I39" s="1"/>
      <c r="J39" s="1"/>
      <c r="K39" s="1"/>
    </row>
    <row r="40" spans="1:11" ht="44.1" customHeight="1">
      <c r="A40" s="1" t="s">
        <v>200</v>
      </c>
      <c r="B40" s="1" t="s">
        <v>340</v>
      </c>
      <c r="C40" s="1" t="s">
        <v>360</v>
      </c>
      <c r="D40" s="1" t="str">
        <f>IF('03_IT'!D17="","",'03_IT'!D17)</f>
        <v/>
      </c>
      <c r="E40" s="1" t="str">
        <f>IF('03_IT'!E17="","",'03_IT'!E17)</f>
        <v/>
      </c>
      <c r="F40" s="1" t="str">
        <f t="shared" si="1"/>
        <v/>
      </c>
      <c r="G40" s="1"/>
      <c r="H40" s="1"/>
      <c r="I40" s="1"/>
      <c r="J40" s="1"/>
      <c r="K40" s="1"/>
    </row>
    <row r="41" spans="1:11" ht="44.1" customHeight="1">
      <c r="A41" s="3" t="s">
        <v>203</v>
      </c>
      <c r="B41" s="3" t="s">
        <v>340</v>
      </c>
      <c r="C41" s="3" t="s">
        <v>361</v>
      </c>
      <c r="D41" s="3" t="str">
        <f>IF('03_IT'!D18="","",'03_IT'!D18)</f>
        <v/>
      </c>
      <c r="E41" s="3" t="str">
        <f>IF('03_IT'!E18="","",'03_IT'!E18)</f>
        <v/>
      </c>
      <c r="F41" s="3" t="str">
        <f t="shared" si="1"/>
        <v/>
      </c>
      <c r="G41" s="1"/>
      <c r="H41" s="1"/>
      <c r="I41" s="1"/>
      <c r="J41" s="1"/>
      <c r="K41" s="1"/>
    </row>
    <row r="42" spans="1:11" ht="44.1" customHeight="1">
      <c r="A42" s="1" t="s">
        <v>206</v>
      </c>
      <c r="B42" s="1" t="s">
        <v>340</v>
      </c>
      <c r="C42" s="1" t="s">
        <v>362</v>
      </c>
      <c r="D42" s="1" t="str">
        <f>IF('03_IT'!D19="","",'03_IT'!D19)</f>
        <v/>
      </c>
      <c r="E42" s="1" t="str">
        <f>IF('03_IT'!E19="","",'03_IT'!E19)</f>
        <v/>
      </c>
      <c r="F42" s="1" t="str">
        <f t="shared" si="1"/>
        <v/>
      </c>
      <c r="G42" s="1"/>
      <c r="H42" s="1"/>
      <c r="I42" s="1"/>
      <c r="J42" s="1"/>
      <c r="K42" s="1"/>
    </row>
    <row r="43" spans="1:11" ht="44.1" customHeight="1">
      <c r="A43" s="3" t="s">
        <v>209</v>
      </c>
      <c r="B43" s="3" t="s">
        <v>340</v>
      </c>
      <c r="C43" s="3" t="s">
        <v>363</v>
      </c>
      <c r="D43" s="3" t="str">
        <f>IF('03_IT'!D20="","",'03_IT'!D20)</f>
        <v/>
      </c>
      <c r="E43" s="3" t="str">
        <f>IF('03_IT'!E20="","",'03_IT'!E20)</f>
        <v/>
      </c>
      <c r="F43" s="3" t="str">
        <f t="shared" si="1"/>
        <v/>
      </c>
      <c r="G43" s="1"/>
      <c r="H43" s="1"/>
      <c r="I43" s="1"/>
      <c r="J43" s="1"/>
      <c r="K43" s="1"/>
    </row>
    <row r="44" spans="1:11" ht="44.1" customHeight="1">
      <c r="A44" s="1" t="s">
        <v>212</v>
      </c>
      <c r="B44" s="1" t="s">
        <v>340</v>
      </c>
      <c r="C44" s="1" t="s">
        <v>364</v>
      </c>
      <c r="D44" s="1" t="str">
        <f>IF('03_IT'!D21="","",'03_IT'!D21)</f>
        <v/>
      </c>
      <c r="E44" s="1" t="str">
        <f>IF('03_IT'!E21="","",'03_IT'!E21)</f>
        <v/>
      </c>
      <c r="F44" s="1" t="str">
        <f t="shared" si="1"/>
        <v/>
      </c>
      <c r="G44" s="1"/>
      <c r="H44" s="1"/>
      <c r="I44" s="1"/>
      <c r="J44" s="1"/>
      <c r="K44" s="1"/>
    </row>
    <row r="45" spans="1:11" ht="44.1" customHeight="1">
      <c r="A45" s="3" t="s">
        <v>215</v>
      </c>
      <c r="B45" s="3" t="s">
        <v>343</v>
      </c>
      <c r="C45" s="3" t="s">
        <v>365</v>
      </c>
      <c r="D45" s="3" t="str">
        <f>IF('03_IT'!D22="","",'03_IT'!D22)</f>
        <v/>
      </c>
      <c r="E45" s="3" t="str">
        <f>IF('03_IT'!E22="","",'03_IT'!E22)</f>
        <v/>
      </c>
      <c r="F45" s="3" t="str">
        <f t="shared" si="1"/>
        <v/>
      </c>
      <c r="G45" s="1"/>
      <c r="H45" s="1"/>
      <c r="I45" s="1"/>
      <c r="J45" s="1"/>
      <c r="K45" s="1"/>
    </row>
    <row r="46" spans="1:11" ht="44.1" customHeight="1">
      <c r="A46" s="1" t="s">
        <v>218</v>
      </c>
      <c r="B46" s="1" t="s">
        <v>334</v>
      </c>
      <c r="C46" s="1" t="s">
        <v>366</v>
      </c>
      <c r="D46" s="1" t="str">
        <f>IF('03_IT'!D23="","",'03_IT'!D23)</f>
        <v/>
      </c>
      <c r="E46" s="1" t="str">
        <f>IF('03_IT'!E23="","",'03_IT'!E23)</f>
        <v/>
      </c>
      <c r="F46" s="1" t="str">
        <f t="shared" si="1"/>
        <v/>
      </c>
      <c r="G46" s="1"/>
      <c r="H46" s="1"/>
      <c r="I46" s="1"/>
      <c r="J46" s="1"/>
      <c r="K46" s="1"/>
    </row>
    <row r="47" spans="1:11" ht="44.1" customHeight="1">
      <c r="A47" s="3" t="s">
        <v>221</v>
      </c>
      <c r="B47" s="3" t="s">
        <v>340</v>
      </c>
      <c r="C47" s="3" t="s">
        <v>367</v>
      </c>
      <c r="D47" s="3" t="str">
        <f>IF('03_IT'!D24="","",'03_IT'!D24)</f>
        <v/>
      </c>
      <c r="E47" s="3" t="str">
        <f>IF('03_IT'!E24="","",'03_IT'!E24)</f>
        <v/>
      </c>
      <c r="F47" s="3" t="str">
        <f t="shared" si="1"/>
        <v/>
      </c>
      <c r="G47" s="1"/>
      <c r="H47" s="1"/>
      <c r="I47" s="1"/>
      <c r="J47" s="1"/>
      <c r="K47" s="1"/>
    </row>
    <row r="48" spans="1:11" ht="44.1" customHeight="1">
      <c r="A48" s="1" t="s">
        <v>224</v>
      </c>
      <c r="B48" s="1" t="s">
        <v>334</v>
      </c>
      <c r="C48" s="1" t="s">
        <v>368</v>
      </c>
      <c r="D48" s="1" t="str">
        <f>IF('03_IT'!D25="","",'03_IT'!D25)</f>
        <v/>
      </c>
      <c r="E48" s="1" t="str">
        <f>IF('03_IT'!E25="","",'03_IT'!E25)</f>
        <v/>
      </c>
      <c r="F48" s="1" t="str">
        <f t="shared" si="1"/>
        <v/>
      </c>
      <c r="G48" s="1"/>
      <c r="H48" s="1"/>
      <c r="I48" s="1"/>
      <c r="J48" s="1"/>
      <c r="K48" s="1"/>
    </row>
    <row r="49" spans="1:11" ht="44.1" customHeight="1">
      <c r="A49" s="3" t="s">
        <v>227</v>
      </c>
      <c r="B49" s="3" t="s">
        <v>334</v>
      </c>
      <c r="C49" s="3" t="s">
        <v>369</v>
      </c>
      <c r="D49" s="3" t="str">
        <f>IF('03_IT'!D26="","",'03_IT'!D26)</f>
        <v/>
      </c>
      <c r="E49" s="3" t="str">
        <f>IF('03_IT'!E26="","",'03_IT'!E26)</f>
        <v/>
      </c>
      <c r="F49" s="3" t="str">
        <f t="shared" si="1"/>
        <v/>
      </c>
      <c r="G49" s="1"/>
      <c r="H49" s="1"/>
      <c r="I49" s="1"/>
      <c r="J49" s="1"/>
      <c r="K49" s="1"/>
    </row>
    <row r="50" spans="1:11" ht="44.1" customHeight="1">
      <c r="A50" s="1" t="s">
        <v>230</v>
      </c>
      <c r="B50" s="1" t="s">
        <v>358</v>
      </c>
      <c r="C50" s="1" t="s">
        <v>370</v>
      </c>
      <c r="D50" s="1" t="str">
        <f>IF('03_IT'!D27="","",'03_IT'!D27)</f>
        <v/>
      </c>
      <c r="E50" s="1" t="str">
        <f>IF('03_IT'!E27="","",'03_IT'!E27)</f>
        <v/>
      </c>
      <c r="F50" s="1" t="str">
        <f t="shared" si="1"/>
        <v/>
      </c>
      <c r="G50" s="1"/>
      <c r="H50" s="1"/>
      <c r="I50" s="1"/>
      <c r="J50" s="1"/>
      <c r="K50" s="1"/>
    </row>
    <row r="51" spans="1:11" ht="44.1" customHeight="1">
      <c r="A51" s="3" t="s">
        <v>233</v>
      </c>
      <c r="B51" s="3" t="s">
        <v>358</v>
      </c>
      <c r="C51" s="3" t="s">
        <v>371</v>
      </c>
      <c r="D51" s="3" t="str">
        <f>IF('03_IT'!D28="","",'03_IT'!D28)</f>
        <v/>
      </c>
      <c r="E51" s="3" t="str">
        <f>IF('03_IT'!E28="","",'03_IT'!E28)</f>
        <v/>
      </c>
      <c r="F51" s="3" t="str">
        <f t="shared" si="1"/>
        <v/>
      </c>
      <c r="G51" s="1"/>
      <c r="H51" s="1"/>
      <c r="I51" s="1"/>
      <c r="J51" s="1"/>
      <c r="K51" s="1"/>
    </row>
    <row r="52" spans="1:11" ht="44.1" customHeight="1">
      <c r="A52" s="1" t="s">
        <v>236</v>
      </c>
      <c r="B52" s="1" t="s">
        <v>46</v>
      </c>
      <c r="C52" s="1" t="s">
        <v>372</v>
      </c>
      <c r="D52" s="1" t="str">
        <f>IF('03_IT'!D29="","",'03_IT'!D29)</f>
        <v/>
      </c>
      <c r="E52" s="1" t="str">
        <f>IF('03_IT'!E29="","",'03_IT'!E29)</f>
        <v/>
      </c>
      <c r="F52" s="1" t="str">
        <f t="shared" si="1"/>
        <v/>
      </c>
      <c r="G52" s="1"/>
      <c r="H52" s="1"/>
      <c r="I52" s="1"/>
      <c r="J52" s="1"/>
      <c r="K52" s="1"/>
    </row>
    <row r="53" spans="1:11" ht="44.1" customHeight="1">
      <c r="A53" s="3" t="s">
        <v>239</v>
      </c>
      <c r="B53" s="3" t="s">
        <v>334</v>
      </c>
      <c r="C53" s="3" t="s">
        <v>373</v>
      </c>
      <c r="D53" s="3" t="str">
        <f>IF('03_IT'!D30="","",'03_IT'!D30)</f>
        <v/>
      </c>
      <c r="E53" s="3" t="str">
        <f>IF('03_IT'!E30="","",'03_IT'!E30)</f>
        <v/>
      </c>
      <c r="F53" s="3" t="str">
        <f t="shared" si="1"/>
        <v/>
      </c>
      <c r="G53" s="1"/>
      <c r="H53" s="1"/>
      <c r="I53" s="1"/>
      <c r="J53" s="1"/>
      <c r="K53" s="1"/>
    </row>
    <row r="54" spans="1:11" ht="44.1" customHeight="1">
      <c r="A54" s="1" t="s">
        <v>244</v>
      </c>
      <c r="B54" s="1" t="s">
        <v>340</v>
      </c>
      <c r="C54" s="1" t="s">
        <v>374</v>
      </c>
      <c r="D54" s="1" t="str">
        <f>IF('04_Cas_particuliers'!D7="","",'04_Cas_particuliers'!D7)</f>
        <v/>
      </c>
      <c r="E54" s="1" t="str">
        <f>IF('04_Cas_particuliers'!E7="","",'04_Cas_particuliers'!E7)</f>
        <v/>
      </c>
      <c r="F54" s="1" t="str">
        <f t="shared" si="1"/>
        <v/>
      </c>
      <c r="G54" s="1"/>
      <c r="H54" s="1"/>
      <c r="I54" s="1"/>
      <c r="J54" s="1"/>
      <c r="K54" s="1"/>
    </row>
    <row r="55" spans="1:11" ht="44.1" customHeight="1">
      <c r="A55" s="3" t="s">
        <v>247</v>
      </c>
      <c r="B55" s="3" t="s">
        <v>331</v>
      </c>
      <c r="C55" s="3" t="s">
        <v>375</v>
      </c>
      <c r="D55" s="3" t="str">
        <f>IF('04_Cas_particuliers'!D8="","",'04_Cas_particuliers'!D8)</f>
        <v/>
      </c>
      <c r="E55" s="3" t="str">
        <f>IF('04_Cas_particuliers'!E8="","",'04_Cas_particuliers'!E8)</f>
        <v/>
      </c>
      <c r="F55" s="3" t="str">
        <f t="shared" si="1"/>
        <v/>
      </c>
      <c r="G55" s="1"/>
      <c r="H55" s="1"/>
      <c r="I55" s="1"/>
      <c r="J55" s="1"/>
      <c r="K55" s="1"/>
    </row>
    <row r="56" spans="1:11" ht="44.1" customHeight="1">
      <c r="A56" s="1" t="s">
        <v>250</v>
      </c>
      <c r="B56" s="1" t="s">
        <v>340</v>
      </c>
      <c r="C56" s="1" t="s">
        <v>376</v>
      </c>
      <c r="D56" s="1" t="str">
        <f>IF('04_Cas_particuliers'!D9="","",'04_Cas_particuliers'!D9)</f>
        <v/>
      </c>
      <c r="E56" s="1" t="str">
        <f>IF('04_Cas_particuliers'!E9="","",'04_Cas_particuliers'!E9)</f>
        <v/>
      </c>
      <c r="F56" s="1" t="str">
        <f t="shared" si="1"/>
        <v/>
      </c>
      <c r="G56" s="1"/>
      <c r="H56" s="1"/>
      <c r="I56" s="1"/>
      <c r="J56" s="1"/>
      <c r="K56" s="1"/>
    </row>
    <row r="57" spans="1:11" ht="44.1" customHeight="1">
      <c r="A57" s="3" t="s">
        <v>253</v>
      </c>
      <c r="B57" s="3" t="s">
        <v>340</v>
      </c>
      <c r="C57" s="3" t="s">
        <v>377</v>
      </c>
      <c r="D57" s="3" t="str">
        <f>IF('04_Cas_particuliers'!D10="","",'04_Cas_particuliers'!D10)</f>
        <v/>
      </c>
      <c r="E57" s="3" t="str">
        <f>IF('04_Cas_particuliers'!E10="","",'04_Cas_particuliers'!E10)</f>
        <v/>
      </c>
      <c r="F57" s="3" t="str">
        <f t="shared" si="1"/>
        <v/>
      </c>
      <c r="G57" s="1"/>
      <c r="H57" s="1"/>
      <c r="I57" s="1"/>
      <c r="J57" s="1"/>
      <c r="K57" s="1"/>
    </row>
    <row r="58" spans="1:11" ht="44.1" customHeight="1">
      <c r="A58" s="1" t="s">
        <v>256</v>
      </c>
      <c r="B58" s="1" t="s">
        <v>340</v>
      </c>
      <c r="C58" s="1" t="s">
        <v>378</v>
      </c>
      <c r="D58" s="1" t="str">
        <f>IF('04_Cas_particuliers'!D11="","",'04_Cas_particuliers'!D11)</f>
        <v/>
      </c>
      <c r="E58" s="1" t="str">
        <f>IF('04_Cas_particuliers'!E11="","",'04_Cas_particuliers'!E11)</f>
        <v/>
      </c>
      <c r="F58" s="1" t="str">
        <f t="shared" si="1"/>
        <v/>
      </c>
      <c r="G58" s="1"/>
      <c r="H58" s="1"/>
      <c r="I58" s="1"/>
      <c r="J58" s="1"/>
      <c r="K58" s="1"/>
    </row>
    <row r="59" spans="1:11" ht="44.1" customHeight="1">
      <c r="A59" s="3" t="s">
        <v>259</v>
      </c>
      <c r="B59" s="3" t="s">
        <v>343</v>
      </c>
      <c r="C59" s="3" t="s">
        <v>379</v>
      </c>
      <c r="D59" s="3" t="str">
        <f>IF('04_Cas_particuliers'!D12="","",'04_Cas_particuliers'!D12)</f>
        <v/>
      </c>
      <c r="E59" s="3" t="str">
        <f>IF('04_Cas_particuliers'!E12="","",'04_Cas_particuliers'!E12)</f>
        <v/>
      </c>
      <c r="F59" s="3" t="str">
        <f t="shared" si="1"/>
        <v/>
      </c>
      <c r="G59" s="1"/>
      <c r="H59" s="1"/>
      <c r="I59" s="1"/>
      <c r="J59" s="1"/>
      <c r="K59" s="1"/>
    </row>
    <row r="60" spans="1:11" ht="24.95" customHeight="1">
      <c r="A60" s="1"/>
      <c r="B60" s="1"/>
      <c r="C60" s="1"/>
      <c r="D60" s="1"/>
      <c r="E60" s="1"/>
      <c r="F60" s="1"/>
      <c r="G60" s="1"/>
      <c r="H60" s="1"/>
      <c r="I60" s="1"/>
      <c r="J60" s="1"/>
      <c r="K60" s="1"/>
    </row>
    <row r="61" spans="1:11" ht="45" customHeight="1">
      <c r="A61" s="9" t="s">
        <v>380</v>
      </c>
      <c r="B61" s="9"/>
      <c r="C61" s="9"/>
      <c r="D61" s="9"/>
      <c r="E61" s="9"/>
      <c r="F61" s="9"/>
      <c r="G61" s="1"/>
      <c r="H61" s="1"/>
      <c r="I61" s="1"/>
      <c r="J61" s="1"/>
      <c r="K61" s="1"/>
    </row>
    <row r="62" spans="1:11" ht="24.95" customHeight="1">
      <c r="A62" s="1"/>
      <c r="B62" s="1"/>
      <c r="C62" s="1"/>
      <c r="D62" s="1"/>
      <c r="E62" s="1"/>
      <c r="F62" s="1"/>
      <c r="G62" s="1"/>
      <c r="H62" s="1"/>
      <c r="I62" s="1"/>
      <c r="J62" s="1"/>
      <c r="K62" s="1"/>
    </row>
    <row r="63" spans="1:11" ht="24.95" customHeight="1">
      <c r="A63" s="1"/>
      <c r="B63" s="1"/>
      <c r="C63" s="1"/>
      <c r="D63" s="1"/>
      <c r="E63" s="1"/>
      <c r="F63" s="1"/>
      <c r="G63" s="1"/>
      <c r="H63" s="1"/>
      <c r="I63" s="1"/>
      <c r="J63" s="1"/>
      <c r="K63" s="1"/>
    </row>
    <row r="64" spans="1:11" ht="24.95" customHeight="1">
      <c r="A64" s="1"/>
      <c r="B64" s="1"/>
      <c r="C64" s="1"/>
      <c r="D64" s="1"/>
      <c r="E64" s="1"/>
      <c r="F64" s="1"/>
      <c r="G64" s="1"/>
      <c r="H64" s="1"/>
      <c r="I64" s="1"/>
      <c r="J64" s="1"/>
      <c r="K64" s="1"/>
    </row>
    <row r="65" spans="1:11" ht="24.95" customHeight="1">
      <c r="A65" s="1"/>
      <c r="B65" s="1"/>
      <c r="C65" s="1"/>
      <c r="D65" s="1"/>
      <c r="E65" s="1"/>
      <c r="F65" s="1"/>
      <c r="G65" s="1"/>
      <c r="H65" s="1"/>
      <c r="I65" s="1"/>
      <c r="J65" s="1"/>
      <c r="K65" s="1"/>
    </row>
    <row r="66" spans="1:11" ht="24.95" customHeight="1">
      <c r="A66" s="1"/>
      <c r="B66" s="1"/>
      <c r="C66" s="1"/>
      <c r="D66" s="1"/>
      <c r="E66" s="1"/>
      <c r="F66" s="1"/>
      <c r="G66" s="1"/>
      <c r="H66" s="1"/>
      <c r="I66" s="1"/>
      <c r="J66" s="1"/>
      <c r="K66" s="1"/>
    </row>
  </sheetData>
  <mergeCells count="5">
    <mergeCell ref="A1:K2"/>
    <mergeCell ref="A3:K4"/>
    <mergeCell ref="A12:B12"/>
    <mergeCell ref="D12:K12"/>
    <mergeCell ref="A61:F61"/>
  </mergeCells>
  <pageMargins left="0.7" right="0.7" top="0.75" bottom="0.75" header="0.3" footer="0.3"/>
  <headerFooter alignWithMargins="1" scaleWithDoc="1">
    <oddHeader>&amp;L&amp;"Calibri,Bold"&amp;14&amp;K0F5D63CLARIFIED IT&amp;R&amp;"Calibri,Regular"&amp;9&amp;K10242ENIS2 • Questionnaire de préparation</oddHeader>
    <oddFooter>&amp;L&amp;"Calibri,Bold"&amp;8&amp;K10242ECréé par Clarified IT | CLARIFIED SRL&amp;C&amp;"Calibri,Regular"&amp;8&amp;K0F5D63it.clarified.ro | office@clarified.ro&amp;R&amp;8&amp;K10242E+40 774 456 127 | Page &amp;P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9"/>
  <sheetViews>
    <sheetView topLeftCell="A4" workbookViewId="0">
      <selection sqref="A1:F2"/>
    </sheetView>
  </sheetViews>
  <sheetFormatPr defaultRowHeight="14.25"/>
  <cols>
    <col min="1" max="1" width="8" customWidth="1"/>
    <col min="2" max="2" width="30" customWidth="1"/>
    <col min="3" max="3" width="49" customWidth="1"/>
    <col min="4" max="4" width="45" customWidth="1"/>
    <col min="5" max="5" width="46" customWidth="1"/>
    <col min="6" max="6" width="29" customWidth="1"/>
  </cols>
  <sheetData>
    <row r="1" spans="1:6" ht="32.1" customHeight="1">
      <c r="A1" s="8" t="s">
        <v>381</v>
      </c>
      <c r="B1" s="8"/>
      <c r="C1" s="8"/>
      <c r="D1" s="8"/>
      <c r="E1" s="8"/>
      <c r="F1" s="8"/>
    </row>
    <row r="2" spans="1:6" ht="23.1" customHeight="1">
      <c r="A2" s="8"/>
      <c r="B2" s="8"/>
      <c r="C2" s="8"/>
      <c r="D2" s="8"/>
      <c r="E2" s="8"/>
      <c r="F2" s="8"/>
    </row>
    <row r="3" spans="1:6" ht="23.1" customHeight="1">
      <c r="A3" s="9" t="s">
        <v>382</v>
      </c>
      <c r="B3" s="9"/>
      <c r="C3" s="9"/>
      <c r="D3" s="9"/>
      <c r="E3" s="9"/>
      <c r="F3" s="9"/>
    </row>
    <row r="4" spans="1:6" ht="23.1" customHeight="1">
      <c r="A4" s="9"/>
      <c r="B4" s="9"/>
      <c r="C4" s="9"/>
      <c r="D4" s="9"/>
      <c r="E4" s="9"/>
      <c r="F4" s="9"/>
    </row>
    <row r="5" spans="1:6" ht="24.95" customHeight="1">
      <c r="A5" s="1"/>
      <c r="B5" s="1"/>
      <c r="C5" s="1"/>
      <c r="D5" s="1"/>
      <c r="E5" s="1"/>
      <c r="F5" s="1"/>
    </row>
    <row r="6" spans="1:6" ht="35.1" customHeight="1">
      <c r="A6" s="2" t="s">
        <v>383</v>
      </c>
      <c r="B6" s="2" t="s">
        <v>384</v>
      </c>
      <c r="C6" s="2" t="s">
        <v>385</v>
      </c>
      <c r="D6" s="2" t="s">
        <v>386</v>
      </c>
      <c r="E6" s="2" t="s">
        <v>387</v>
      </c>
      <c r="F6" s="2" t="s">
        <v>388</v>
      </c>
    </row>
    <row r="7" spans="1:6" ht="107.1" customHeight="1">
      <c r="A7" s="3" t="s">
        <v>389</v>
      </c>
      <c r="B7" s="3" t="s">
        <v>390</v>
      </c>
      <c r="C7" s="3" t="s">
        <v>391</v>
      </c>
      <c r="D7" s="3" t="s">
        <v>392</v>
      </c>
      <c r="E7" s="3" t="s">
        <v>393</v>
      </c>
      <c r="F7" s="4"/>
    </row>
    <row r="8" spans="1:6" ht="107.1" customHeight="1">
      <c r="A8" s="1" t="s">
        <v>394</v>
      </c>
      <c r="B8" s="1" t="s">
        <v>395</v>
      </c>
      <c r="C8" s="1" t="s">
        <v>396</v>
      </c>
      <c r="D8" s="1" t="s">
        <v>397</v>
      </c>
      <c r="E8" s="1" t="s">
        <v>398</v>
      </c>
      <c r="F8" s="4"/>
    </row>
    <row r="9" spans="1:6" ht="107.1" customHeight="1">
      <c r="A9" s="3" t="s">
        <v>399</v>
      </c>
      <c r="B9" s="3" t="s">
        <v>400</v>
      </c>
      <c r="C9" s="3" t="s">
        <v>401</v>
      </c>
      <c r="D9" s="3" t="s">
        <v>402</v>
      </c>
      <c r="E9" s="3" t="s">
        <v>403</v>
      </c>
      <c r="F9" s="4"/>
    </row>
    <row r="10" spans="1:6" ht="107.1" customHeight="1">
      <c r="A10" s="1" t="s">
        <v>404</v>
      </c>
      <c r="B10" s="1" t="s">
        <v>405</v>
      </c>
      <c r="C10" s="1" t="s">
        <v>406</v>
      </c>
      <c r="D10" s="1" t="s">
        <v>407</v>
      </c>
      <c r="E10" s="1" t="s">
        <v>408</v>
      </c>
      <c r="F10" s="4"/>
    </row>
    <row r="11" spans="1:6" ht="107.1" customHeight="1">
      <c r="A11" s="3" t="s">
        <v>409</v>
      </c>
      <c r="B11" s="3" t="s">
        <v>410</v>
      </c>
      <c r="C11" s="3" t="s">
        <v>411</v>
      </c>
      <c r="D11" s="3" t="s">
        <v>412</v>
      </c>
      <c r="E11" s="3" t="s">
        <v>413</v>
      </c>
      <c r="F11" s="4"/>
    </row>
    <row r="12" spans="1:6" ht="24.95" customHeight="1">
      <c r="A12" s="1"/>
      <c r="B12" s="1"/>
      <c r="C12" s="1"/>
      <c r="D12" s="1"/>
      <c r="E12" s="1"/>
      <c r="F12" s="1"/>
    </row>
    <row r="13" spans="1:6" ht="45" customHeight="1">
      <c r="A13" s="9" t="s">
        <v>414</v>
      </c>
      <c r="B13" s="9"/>
      <c r="C13" s="9"/>
      <c r="D13" s="9"/>
      <c r="E13" s="9"/>
      <c r="F13" s="9"/>
    </row>
    <row r="14" spans="1:6" ht="24.95" customHeight="1">
      <c r="A14" s="1"/>
      <c r="B14" s="1"/>
      <c r="C14" s="1"/>
      <c r="D14" s="1"/>
      <c r="E14" s="1"/>
      <c r="F14" s="1"/>
    </row>
    <row r="15" spans="1:6" ht="54.95" customHeight="1">
      <c r="A15" s="9" t="s">
        <v>415</v>
      </c>
      <c r="B15" s="9"/>
      <c r="C15" s="9"/>
      <c r="D15" s="9"/>
      <c r="E15" s="9"/>
      <c r="F15" s="9"/>
    </row>
    <row r="16" spans="1:6" ht="24.95" customHeight="1">
      <c r="A16" s="1"/>
      <c r="B16" s="1"/>
      <c r="C16" s="1"/>
      <c r="D16" s="1"/>
      <c r="E16" s="1"/>
      <c r="F16" s="1"/>
    </row>
    <row r="17" spans="1:6" ht="42.95" customHeight="1">
      <c r="A17" s="9" t="s">
        <v>416</v>
      </c>
      <c r="B17" s="9"/>
      <c r="C17" s="9"/>
      <c r="D17" s="9"/>
      <c r="E17" s="9"/>
      <c r="F17" s="9"/>
    </row>
    <row r="18" spans="1:6" ht="24.95" customHeight="1">
      <c r="A18" s="1"/>
      <c r="B18" s="1"/>
      <c r="C18" s="1"/>
      <c r="D18" s="1"/>
      <c r="E18" s="1"/>
      <c r="F18" s="1"/>
    </row>
    <row r="19" spans="1:6" ht="24.95" customHeight="1">
      <c r="A19" s="1"/>
      <c r="B19" s="1"/>
      <c r="C19" s="1"/>
      <c r="D19" s="1"/>
      <c r="E19" s="1"/>
      <c r="F19" s="1"/>
    </row>
  </sheetData>
  <mergeCells count="5">
    <mergeCell ref="A1:F2"/>
    <mergeCell ref="A3:F4"/>
    <mergeCell ref="A13:F13"/>
    <mergeCell ref="A15:F15"/>
    <mergeCell ref="A17:F17"/>
  </mergeCells>
  <dataValidations count="1">
    <dataValidation type="list" sqref="F7:F11" xr:uid="{00000000-0002-0000-0700-000000000000}">
      <formula1>"Je souhaite des précisions,Je souhaite une proposition,À décider après évaluation,Pas à ce stade"</formula1>
    </dataValidation>
  </dataValidations>
  <pageMargins left="0.7" right="0.7" top="0.75" bottom="0.75" header="0.3" footer="0.3"/>
  <headerFooter alignWithMargins="1" scaleWithDoc="1">
    <oddHeader>&amp;L&amp;"Calibri,Bold"&amp;14&amp;K0F5D63CLARIFIED IT&amp;R&amp;"Calibri,Regular"&amp;9&amp;K10242ENIS2 • Questionnaire de préparation</oddHeader>
    <oddFooter>&amp;L&amp;"Calibri,Bold"&amp;8&amp;K10242ECréé par Clarified IT | CLARIFIED SRL&amp;C&amp;"Calibri,Regular"&amp;8&amp;K0F5D63it.clarified.ro | office@clarified.ro&amp;R&amp;8&amp;K10242E+40 774 456 127 | Page &amp;P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4"/>
  <sheetViews>
    <sheetView topLeftCell="A14" workbookViewId="0">
      <selection activeCell="E21" sqref="E21"/>
    </sheetView>
  </sheetViews>
  <sheetFormatPr defaultRowHeight="14.25"/>
  <cols>
    <col min="1" max="1" width="8" customWidth="1"/>
    <col min="2" max="2" width="45" customWidth="1"/>
    <col min="3" max="3" width="64" customWidth="1"/>
    <col min="4" max="4" width="65" customWidth="1"/>
  </cols>
  <sheetData>
    <row r="1" spans="1:4" ht="32.1" customHeight="1">
      <c r="A1" s="8" t="s">
        <v>417</v>
      </c>
      <c r="B1" s="8"/>
      <c r="C1" s="8"/>
      <c r="D1" s="8"/>
    </row>
    <row r="2" spans="1:4" ht="23.1" customHeight="1">
      <c r="A2" s="8"/>
      <c r="B2" s="8"/>
      <c r="C2" s="8"/>
      <c r="D2" s="8"/>
    </row>
    <row r="3" spans="1:4" ht="23.1" customHeight="1">
      <c r="A3" s="9" t="s">
        <v>418</v>
      </c>
      <c r="B3" s="9"/>
      <c r="C3" s="9"/>
      <c r="D3" s="9"/>
    </row>
    <row r="4" spans="1:4" ht="23.1" customHeight="1">
      <c r="A4" s="9"/>
      <c r="B4" s="9"/>
      <c r="C4" s="9"/>
      <c r="D4" s="9"/>
    </row>
    <row r="5" spans="1:4" ht="24.95" customHeight="1">
      <c r="A5" s="1"/>
      <c r="B5" s="1"/>
      <c r="C5" s="1"/>
      <c r="D5" s="1"/>
    </row>
    <row r="6" spans="1:4" ht="35.1" customHeight="1">
      <c r="A6" s="2" t="s">
        <v>44</v>
      </c>
      <c r="B6" s="2" t="s">
        <v>419</v>
      </c>
      <c r="C6" s="2" t="s">
        <v>420</v>
      </c>
      <c r="D6" s="2" t="s">
        <v>421</v>
      </c>
    </row>
    <row r="7" spans="1:4" ht="77.099999999999994" customHeight="1">
      <c r="A7" s="3" t="s">
        <v>244</v>
      </c>
      <c r="B7" s="3" t="s">
        <v>422</v>
      </c>
      <c r="C7" s="3" t="s">
        <v>423</v>
      </c>
      <c r="D7" s="3" t="s">
        <v>466</v>
      </c>
    </row>
    <row r="8" spans="1:4" ht="77.099999999999994" customHeight="1">
      <c r="A8" s="1" t="s">
        <v>247</v>
      </c>
      <c r="B8" s="1" t="s">
        <v>467</v>
      </c>
      <c r="C8" s="1" t="s">
        <v>468</v>
      </c>
      <c r="D8" s="1" t="s">
        <v>424</v>
      </c>
    </row>
    <row r="9" spans="1:4" ht="77.099999999999994" customHeight="1">
      <c r="A9" s="3" t="s">
        <v>425</v>
      </c>
      <c r="B9" s="3" t="s">
        <v>426</v>
      </c>
      <c r="C9" s="3" t="s">
        <v>427</v>
      </c>
      <c r="D9" s="3" t="s">
        <v>428</v>
      </c>
    </row>
    <row r="10" spans="1:4" ht="77.099999999999994" customHeight="1">
      <c r="A10" s="1" t="s">
        <v>429</v>
      </c>
      <c r="B10" s="1" t="s">
        <v>430</v>
      </c>
      <c r="C10" s="1" t="s">
        <v>431</v>
      </c>
      <c r="D10" s="1" t="s">
        <v>432</v>
      </c>
    </row>
    <row r="11" spans="1:4" ht="77.099999999999994" customHeight="1">
      <c r="A11" s="3" t="s">
        <v>433</v>
      </c>
      <c r="B11" s="3" t="s">
        <v>434</v>
      </c>
      <c r="C11" s="3" t="s">
        <v>435</v>
      </c>
      <c r="D11" s="3" t="s">
        <v>436</v>
      </c>
    </row>
    <row r="12" spans="1:4" ht="77.099999999999994" customHeight="1">
      <c r="A12" s="1" t="s">
        <v>437</v>
      </c>
      <c r="B12" s="1" t="s">
        <v>438</v>
      </c>
      <c r="C12" s="1" t="s">
        <v>439</v>
      </c>
      <c r="D12" s="1" t="s">
        <v>440</v>
      </c>
    </row>
    <row r="13" spans="1:4" ht="77.099999999999994" customHeight="1">
      <c r="A13" s="3" t="s">
        <v>441</v>
      </c>
      <c r="B13" s="3" t="s">
        <v>442</v>
      </c>
      <c r="C13" s="3" t="s">
        <v>443</v>
      </c>
      <c r="D13" s="3" t="s">
        <v>444</v>
      </c>
    </row>
    <row r="14" spans="1:4" ht="77.099999999999994" customHeight="1">
      <c r="A14" s="1" t="s">
        <v>445</v>
      </c>
      <c r="B14" s="1" t="s">
        <v>446</v>
      </c>
      <c r="C14" s="1" t="s">
        <v>447</v>
      </c>
      <c r="D14" s="1" t="s">
        <v>448</v>
      </c>
    </row>
    <row r="15" spans="1:4" ht="77.099999999999994" customHeight="1">
      <c r="A15" s="3" t="s">
        <v>449</v>
      </c>
      <c r="B15" s="3" t="s">
        <v>450</v>
      </c>
      <c r="C15" s="3" t="s">
        <v>451</v>
      </c>
      <c r="D15" s="3" t="s">
        <v>452</v>
      </c>
    </row>
    <row r="16" spans="1:4" ht="77.099999999999994" customHeight="1">
      <c r="A16" s="1" t="s">
        <v>453</v>
      </c>
      <c r="B16" s="1" t="s">
        <v>454</v>
      </c>
      <c r="C16" s="1" t="s">
        <v>455</v>
      </c>
      <c r="D16" s="1" t="s">
        <v>456</v>
      </c>
    </row>
    <row r="17" spans="1:4" ht="77.099999999999994" customHeight="1">
      <c r="A17" s="3" t="s">
        <v>457</v>
      </c>
      <c r="B17" s="3" t="s">
        <v>458</v>
      </c>
      <c r="C17" s="3" t="s">
        <v>459</v>
      </c>
      <c r="D17" s="3" t="s">
        <v>460</v>
      </c>
    </row>
    <row r="18" spans="1:4" ht="77.099999999999994" customHeight="1">
      <c r="A18" s="1" t="s">
        <v>461</v>
      </c>
      <c r="B18" s="1" t="s">
        <v>462</v>
      </c>
      <c r="C18" s="1" t="s">
        <v>463</v>
      </c>
      <c r="D18" s="1" t="s">
        <v>464</v>
      </c>
    </row>
    <row r="19" spans="1:4" ht="24.95" customHeight="1">
      <c r="A19" s="1"/>
      <c r="B19" s="1"/>
      <c r="C19" s="1"/>
      <c r="D19" s="1"/>
    </row>
    <row r="20" spans="1:4" ht="24.95" customHeight="1">
      <c r="A20" s="1"/>
      <c r="B20" s="1"/>
      <c r="C20" s="1"/>
      <c r="D20" s="1"/>
    </row>
    <row r="21" spans="1:4" ht="51" customHeight="1">
      <c r="A21" s="9" t="s">
        <v>470</v>
      </c>
      <c r="B21" s="9"/>
      <c r="C21" s="9"/>
      <c r="D21" s="9"/>
    </row>
    <row r="22" spans="1:4" ht="24.95" customHeight="1">
      <c r="A22" s="1"/>
      <c r="B22" s="1"/>
      <c r="C22" s="1"/>
      <c r="D22" s="1"/>
    </row>
    <row r="23" spans="1:4" ht="51" customHeight="1">
      <c r="A23" s="9" t="s">
        <v>469</v>
      </c>
      <c r="B23" s="9"/>
      <c r="C23" s="9"/>
      <c r="D23" s="9"/>
    </row>
    <row r="24" spans="1:4" ht="24.95" customHeight="1">
      <c r="A24" s="1"/>
      <c r="B24" s="1"/>
      <c r="C24" s="1"/>
      <c r="D24" s="1"/>
    </row>
  </sheetData>
  <mergeCells count="4">
    <mergeCell ref="A1:D2"/>
    <mergeCell ref="A3:D4"/>
    <mergeCell ref="A21:D21"/>
    <mergeCell ref="A23:D23"/>
  </mergeCells>
  <pageMargins left="0.7" right="0.7" top="0.75" bottom="0.75" header="0.3" footer="0.3"/>
  <headerFooter alignWithMargins="1" scaleWithDoc="1">
    <oddHeader>&amp;L&amp;"Calibri,Bold"&amp;14&amp;K0F5D63CLARIFIED IT&amp;R&amp;"Calibri,Regular"&amp;9&amp;K10242ENIS2 • Questionnaire de préparation</oddHeader>
    <oddFooter>&amp;L&amp;"Calibri,Bold"&amp;8&amp;K10242ECréé par Clarified IT | CLARIFIED SRL&amp;C&amp;"Calibri,Regular"&amp;8&amp;K0F5D63it.clarified.ro | office@clarified.ro&amp;R&amp;8&amp;K10242E+40 774 456 127 | 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00_Guide</vt:lpstr>
      <vt:lpstr>01_Profil</vt:lpstr>
      <vt:lpstr>02_Direction</vt:lpstr>
      <vt:lpstr>03_IT</vt:lpstr>
      <vt:lpstr>04_Cas_particuliers</vt:lpstr>
      <vt:lpstr>05_Delais</vt:lpstr>
      <vt:lpstr>06_Synthese</vt:lpstr>
      <vt:lpstr>07_Prochaines_etapes</vt:lpstr>
      <vt:lpstr>08_References</vt:lpstr>
    </vt:vector>
  </TitlesOfParts>
  <LinksUpToDate>false</LinksUpToDate>
  <SharedDoc>false</SharedDoc>
  <HyperlinksChanged>false</HyperlinksChanged>
  <AppVersion>16.0300</AppVersion>
  <Company>CLARIFIED SRL</Company>
  <Manager>Cristian Apostol</Manager>
</Properties>
</file>

<file path=docProps/core.xml><?xml version="1.0" encoding="utf-8"?>
<cp:coreProperties xmlns:cp="http://schemas.openxmlformats.org/package/2006/metadata/core-properties" xmlns:dc="http://purl.org/dc/elements/1.1/" xmlns:dcterms="http://purl.org/dc/terms/" xmlns:xsi="http://www.w3.org/2001/XMLSchema-instance">
  <cp:lastModifiedBy>Clarified IT</cp:lastModifiedBy>
  <dcterms:modified xsi:type="dcterms:W3CDTF">2026-10-06T13:49:54Z</dcterms:modified>
  <dc:creator>Clarified IT</dc:creator>
  <dc:title>Questionnaire de préparation NIS2 — Clarified IT</dc:title>
  <dc:subject>Preliminary questionnaire for preparing a NIS2 assessment</dc:subject>
  <dc:description>Créé par Clarified IT | CLARIFIED SRL</dc:description>
  <cp:keywords>NIS2; pre-audit; cybersecurity; Clarified IT</cp:keywords>
  <cp:category>Clarified IT — NIS2</cp:category>
</cp:coreProperties>
</file>