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ristianApostol\Downloads\NIS 2\3. Material descarcabil\Pachet_NIS2_pentru_client_2026-10-06\"/>
    </mc:Choice>
  </mc:AlternateContent>
  <xr:revisionPtr revIDLastSave="0" documentId="13_ncr:1_{B6EB3578-EEE8-41A1-B751-768BCF55075F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00_Guide" sheetId="1" r:id="rId1"/>
    <sheet name="01_Profile" sheetId="2" r:id="rId2"/>
    <sheet name="02_Management" sheetId="3" r:id="rId3"/>
    <sheet name="03_IT" sheetId="4" r:id="rId4"/>
    <sheet name="04_Special_Cases" sheetId="5" r:id="rId5"/>
    <sheet name="05_Deadlines" sheetId="6" r:id="rId6"/>
    <sheet name="06_Summary" sheetId="7" r:id="rId7"/>
    <sheet name="07_Next_Steps" sheetId="8" r:id="rId8"/>
    <sheet name="08_References" sheetId="9" r:id="rId9"/>
  </sheet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7" l="1"/>
  <c r="D59" i="7"/>
  <c r="F59" i="7" s="1"/>
  <c r="E58" i="7"/>
  <c r="D58" i="7"/>
  <c r="F58" i="7" s="1"/>
  <c r="E57" i="7"/>
  <c r="D57" i="7"/>
  <c r="F57" i="7" s="1"/>
  <c r="E56" i="7"/>
  <c r="D56" i="7"/>
  <c r="F56" i="7" s="1"/>
  <c r="E55" i="7"/>
  <c r="D55" i="7"/>
  <c r="F55" i="7" s="1"/>
  <c r="E54" i="7"/>
  <c r="D54" i="7"/>
  <c r="F54" i="7" s="1"/>
  <c r="E53" i="7"/>
  <c r="D53" i="7"/>
  <c r="F53" i="7" s="1"/>
  <c r="E52" i="7"/>
  <c r="D52" i="7"/>
  <c r="F52" i="7" s="1"/>
  <c r="E51" i="7"/>
  <c r="D51" i="7"/>
  <c r="F51" i="7" s="1"/>
  <c r="E50" i="7"/>
  <c r="D50" i="7"/>
  <c r="F50" i="7" s="1"/>
  <c r="E49" i="7"/>
  <c r="D49" i="7"/>
  <c r="F49" i="7" s="1"/>
  <c r="E48" i="7"/>
  <c r="D48" i="7"/>
  <c r="F48" i="7" s="1"/>
  <c r="E47" i="7"/>
  <c r="D47" i="7"/>
  <c r="F47" i="7" s="1"/>
  <c r="E46" i="7"/>
  <c r="D46" i="7"/>
  <c r="F46" i="7" s="1"/>
  <c r="E45" i="7"/>
  <c r="D45" i="7"/>
  <c r="F45" i="7" s="1"/>
  <c r="E44" i="7"/>
  <c r="D44" i="7"/>
  <c r="F44" i="7" s="1"/>
  <c r="E43" i="7"/>
  <c r="D43" i="7"/>
  <c r="F43" i="7" s="1"/>
  <c r="E42" i="7"/>
  <c r="D42" i="7"/>
  <c r="F42" i="7" s="1"/>
  <c r="E41" i="7"/>
  <c r="D41" i="7"/>
  <c r="F41" i="7" s="1"/>
  <c r="E40" i="7"/>
  <c r="D40" i="7"/>
  <c r="F40" i="7" s="1"/>
  <c r="E39" i="7"/>
  <c r="D39" i="7"/>
  <c r="F39" i="7" s="1"/>
  <c r="E38" i="7"/>
  <c r="D38" i="7"/>
  <c r="F38" i="7" s="1"/>
  <c r="E37" i="7"/>
  <c r="D37" i="7"/>
  <c r="F37" i="7" s="1"/>
  <c r="E36" i="7"/>
  <c r="D36" i="7"/>
  <c r="F36" i="7" s="1"/>
  <c r="E35" i="7"/>
  <c r="D35" i="7"/>
  <c r="F35" i="7" s="1"/>
  <c r="E34" i="7"/>
  <c r="D34" i="7"/>
  <c r="F34" i="7" s="1"/>
  <c r="E33" i="7"/>
  <c r="D33" i="7"/>
  <c r="F33" i="7" s="1"/>
  <c r="E32" i="7"/>
  <c r="D32" i="7"/>
  <c r="F32" i="7" s="1"/>
  <c r="E31" i="7"/>
  <c r="D31" i="7"/>
  <c r="F31" i="7" s="1"/>
  <c r="E30" i="7"/>
  <c r="D30" i="7"/>
  <c r="F30" i="7" s="1"/>
  <c r="E29" i="7"/>
  <c r="D29" i="7"/>
  <c r="F29" i="7" s="1"/>
  <c r="E28" i="7"/>
  <c r="D28" i="7"/>
  <c r="F28" i="7" s="1"/>
  <c r="E27" i="7"/>
  <c r="D27" i="7"/>
  <c r="F27" i="7" s="1"/>
  <c r="E26" i="7"/>
  <c r="D26" i="7"/>
  <c r="F26" i="7" s="1"/>
  <c r="E25" i="7"/>
  <c r="D25" i="7"/>
  <c r="F25" i="7" s="1"/>
  <c r="F24" i="7"/>
  <c r="E24" i="7"/>
  <c r="D24" i="7"/>
  <c r="E23" i="7"/>
  <c r="D23" i="7"/>
  <c r="F23" i="7" s="1"/>
  <c r="E22" i="7"/>
  <c r="D22" i="7"/>
  <c r="F22" i="7" s="1"/>
  <c r="E21" i="7"/>
  <c r="D21" i="7"/>
  <c r="F21" i="7" s="1"/>
  <c r="E20" i="7"/>
  <c r="D20" i="7"/>
  <c r="F20" i="7" s="1"/>
  <c r="E19" i="7"/>
  <c r="D19" i="7"/>
  <c r="F19" i="7" s="1"/>
  <c r="E18" i="7"/>
  <c r="D18" i="7"/>
  <c r="F18" i="7" s="1"/>
  <c r="F17" i="7"/>
  <c r="E17" i="7"/>
  <c r="D17" i="7"/>
  <c r="E16" i="7"/>
  <c r="D16" i="7"/>
  <c r="F16" i="7" s="1"/>
  <c r="B10" i="7"/>
  <c r="K9" i="7"/>
  <c r="I9" i="7"/>
  <c r="H9" i="7"/>
  <c r="G9" i="7"/>
  <c r="F9" i="7"/>
  <c r="E9" i="7"/>
  <c r="K8" i="7"/>
  <c r="I8" i="7"/>
  <c r="H8" i="7"/>
  <c r="C8" i="7" s="1"/>
  <c r="G8" i="7"/>
  <c r="F8" i="7"/>
  <c r="E8" i="7"/>
  <c r="K7" i="7"/>
  <c r="K10" i="7" s="1"/>
  <c r="I7" i="7"/>
  <c r="I10" i="7" s="1"/>
  <c r="H7" i="7"/>
  <c r="H10" i="7" s="1"/>
  <c r="G7" i="7"/>
  <c r="G10" i="7" s="1"/>
  <c r="F7" i="7"/>
  <c r="F10" i="7" s="1"/>
  <c r="E7" i="7"/>
  <c r="C7" i="7" s="1"/>
  <c r="C9" i="7" l="1"/>
  <c r="C10" i="7" s="1"/>
  <c r="C12" i="7" s="1"/>
  <c r="E10" i="7"/>
  <c r="J8" i="7"/>
  <c r="D8" i="7" s="1"/>
  <c r="J7" i="7"/>
  <c r="D7" i="7" s="1"/>
  <c r="J9" i="7" l="1"/>
  <c r="J10" i="7" l="1"/>
  <c r="D9" i="7"/>
  <c r="D10" i="7" s="1"/>
</calcChain>
</file>

<file path=xl/sharedStrings.xml><?xml version="1.0" encoding="utf-8"?>
<sst xmlns="http://schemas.openxmlformats.org/spreadsheetml/2006/main" count="579" uniqueCount="471">
  <si>
    <t>CLARIFIED IT | Preparing for the NIS2 assessment</t>
  </si>
  <si>
    <t>Version 1.0 • 6 October 2026 • Preliminary questionnaire based on information declared by the client. It is not an audit, official self-assessment, or certification.</t>
  </si>
  <si>
    <t>Step</t>
  </si>
  <si>
    <t>Who / where</t>
  </si>
  <si>
    <t>What to do</t>
  </si>
  <si>
    <t>01</t>
  </si>
  <si>
    <t>Keep the initial information sheet</t>
  </si>
  <si>
    <t>Read the initial classification PDF first; this Excel workbook supplements it and does not replace it.</t>
  </si>
  <si>
    <t>02</t>
  </si>
  <si>
    <t>Complete 01_Profile</t>
  </si>
  <si>
    <t>Use one copy for each legal entity. Provide approximate volumes and contact roles; do not upload confidential documents at this stage.</t>
  </si>
  <si>
    <t>03</t>
  </si>
  <si>
    <t>Management: 02_Management</t>
  </si>
  <si>
    <t>14 questions about responsibilities, critical activities, risk, and decisions. Estimated time: 10–15 minutes, depending on the information available.</t>
  </si>
  <si>
    <t>04</t>
  </si>
  <si>
    <t>IT: 03_IT and 04_Special_Cases</t>
  </si>
  <si>
    <t>24 general questions plus 6 special-context questions. To be completed by internal IT, the provider, or the group. Estimated time: 15–25 minutes.</t>
  </si>
  <si>
    <t>05</t>
  </si>
  <si>
    <t>Complete 05_Deadlines</t>
  </si>
  <si>
    <t>Select the known statuses and available dates. Do not guess dates or classification; deadlines are validated separately.</t>
  </si>
  <si>
    <t>06</t>
  </si>
  <si>
    <t>Read 06_Summary</t>
  </si>
  <si>
    <t>Only completion and declared answers are displayed. ‘Yes’ does not mean that a control has been tested or compliance confirmed.</t>
  </si>
  <si>
    <t>07</t>
  </si>
  <si>
    <t>Send the completed copy</t>
  </si>
  <si>
    <t>Use the channel agreed with Clarified. An ‘Unknown’ answer is useful and does not constitute a finding of non-compliance.</t>
  </si>
  <si>
    <t>CELLS TO COMPLETE: pale yellow background. Choose one option from each cell's list.</t>
  </si>
  <si>
    <t>Yes</t>
  </si>
  <si>
    <t>The described situation exists across the relevant scope, according to the information known. It will subsequently be confirmed with evidence.</t>
  </si>
  <si>
    <t>Partially</t>
  </si>
  <si>
    <t>It exists only for some systems, people, sites, or parts of the question.</t>
  </si>
  <si>
    <t>No</t>
  </si>
  <si>
    <t>The described measure/process is not implemented, according to the information known.</t>
  </si>
  <si>
    <t>Unknown</t>
  </si>
  <si>
    <t>We do not have the information or cannot confirm it. Do not request a technical investigation solely to complete this sheet.</t>
  </si>
  <si>
    <t>Possibly not applicable</t>
  </si>
  <si>
    <t>Briefly explain the reason in Notes. This is not a legal exclusion of a control; applicability is validated during the assessment.</t>
  </si>
  <si>
    <t>DO NOT ENTER: passwords, keys, tokens, IP addresses, configurations, user lists, client data, or vulnerability reports.</t>
  </si>
  <si>
    <t>Completing and returning this workbook does not authorise connecting a tool, scanning the infrastructure, changing systems, or subscribing anyone to marketing.</t>
  </si>
  <si>
    <t>Outcome of this stage: preliminary scope, information to clarify, and an assessment/audit proposal, where justified. These answers are not used to issue DNSC scores.</t>
  </si>
  <si>
    <t>Contact: Cristian Apostol • office@clarified.ro • +40 774 456 127 • it.clarified.ro/nis2</t>
  </si>
  <si>
    <t>Substantive validation, cost estimates, and any technical operation are contracted and scoped separately. There is no obligation to purchase every stage from the same provider.</t>
  </si>
  <si>
    <t>01 | Entity profile and scope</t>
  </si>
  <si>
    <t>To be completed by the coordinating contact. Provide approximate volumes, without access or configuration exports. Contact details are used to manage this request.</t>
  </si>
  <si>
    <t>ID</t>
  </si>
  <si>
    <t>Information</t>
  </si>
  <si>
    <t>Answer</t>
  </si>
  <si>
    <t>Guidance</t>
  </si>
  <si>
    <t>Optional note</t>
  </si>
  <si>
    <t>P01</t>
  </si>
  <si>
    <t>Entity name and Romanian tax identification number (CUI)</t>
  </si>
  <si>
    <t>One legal entity only; do not provide the full client list.</t>
  </si>
  <si>
    <t>P02</t>
  </si>
  <si>
    <t>Industry / actual activity</t>
  </si>
  <si>
    <t>Brief description; use the initial classification sheet for classification, rather than relying solely on the Romanian CAEN code.</t>
  </si>
  <si>
    <t>P03</t>
  </si>
  <si>
    <t>Coordinating contact</t>
  </si>
  <si>
    <t>Name/role and professional email address strictly necessary for this request.</t>
  </si>
  <si>
    <t>P04</t>
  </si>
  <si>
    <t>IT contact</t>
  </si>
  <si>
    <t>Role and professional email address; this may be the provider or group contact.</t>
  </si>
  <si>
    <t>P05</t>
  </si>
  <si>
    <t>Who manages IT?</t>
  </si>
  <si>
    <t>Select the primary model; the exact allocation is clarified later.</t>
  </si>
  <si>
    <t>P06</t>
  </si>
  <si>
    <t>Requested scope</t>
  </si>
  <si>
    <t>A single form does not automatically confirm the entire group.</t>
  </si>
  <si>
    <t>P07</t>
  </si>
  <si>
    <t>Approximate number of users</t>
  </si>
  <si>
    <t>For service sizing only; this is not the legal size test.</t>
  </si>
  <si>
    <t>P08</t>
  </si>
  <si>
    <t>Approximate number of devices</t>
  </si>
  <si>
    <t>Managed computers, servers, and mobile devices; do not provide lists or names.</t>
  </si>
  <si>
    <t>P09</t>
  </si>
  <si>
    <t>Number of sites</t>
  </si>
  <si>
    <t>Include only sites within the preliminary scope.</t>
  </si>
  <si>
    <t>P10</t>
  </si>
  <si>
    <t>Primary work environment</t>
  </si>
  <si>
    <t>Having a product does not confirm that a control is configured or operating.</t>
  </si>
  <si>
    <t>P11</t>
  </si>
  <si>
    <t>Infrastructure</t>
  </si>
  <si>
    <t>Do not enter tenant identifiers, addresses, or configurations.</t>
  </si>
  <si>
    <t>P12</t>
  </si>
  <si>
    <t>Clients/third-party systems managed</t>
  </si>
  <si>
    <t>Relevant to MSP/MSSP operations and environment segregation; do not enter client names.</t>
  </si>
  <si>
    <t>P13</t>
  </si>
  <si>
    <t>Industrial / medical / IoT equipment</t>
  </si>
  <si>
    <t>Completing the workbook does not authorise active scanning of this equipment.</t>
  </si>
  <si>
    <t>P14</t>
  </si>
  <si>
    <t>Application development or administration</t>
  </si>
  <si>
    <t>In-house applications, client applications, or applications published on the internet.</t>
  </si>
  <si>
    <t>P15</t>
  </si>
  <si>
    <t>Security managed at group level</t>
  </si>
  <si>
    <t>Local coverage will be checked later, without unnecessarily repeating group controls.</t>
  </si>
  <si>
    <t>P16</t>
  </si>
  <si>
    <t>Written NIS2 applicability assessment</t>
  </si>
  <si>
    <t>Do not attach the document now. It may later be reviewed through a secure channel.</t>
  </si>
  <si>
    <t>P17</t>
  </si>
  <si>
    <t>DNSC registration status</t>
  </si>
  <si>
    <t>Declared status; this does not confirm the entity's classification.</t>
  </si>
  <si>
    <t>P18</t>
  </si>
  <si>
    <t>Category in the DNSC decision</t>
  </si>
  <si>
    <t>Do not infer the category solely from the industry or number of users.</t>
  </si>
  <si>
    <t>P19</t>
  </si>
  <si>
    <t>Special sectoral regime / DORA</t>
  </si>
  <si>
    <t>For digital services, Implementing Regulation (EU) 2024/2690 is also assessed separately.</t>
  </si>
  <si>
    <t>P20</t>
  </si>
  <si>
    <t>Primary reason for the request</t>
  </si>
  <si>
    <t>Explain very briefly in Notes; do not include sensitive incident details.</t>
  </si>
  <si>
    <t>P21</t>
  </si>
  <si>
    <t>Desired start timeframe</t>
  </si>
  <si>
    <t>This does not extend any legal deadline.</t>
  </si>
  <si>
    <t>P22</t>
  </si>
  <si>
    <t>Acceptable downtime window</t>
  </si>
  <si>
    <t>For guidance only; subsequent testing has separate rules and approval.</t>
  </si>
  <si>
    <t>P23</t>
  </si>
  <si>
    <t>Completion date</t>
  </si>
  <si>
    <t>Enter the known date. This is not the date on which legal obligations began.</t>
  </si>
  <si>
    <t>Optional: notes help with sizing and must not contain employee/client data or exploitable technical information.</t>
  </si>
  <si>
    <t>02 | Management and responsibilities</t>
  </si>
  <si>
    <t>14 questions for management. Answer from the information known; IT may add explanations later.</t>
  </si>
  <si>
    <t>Question</t>
  </si>
  <si>
    <t>In plain language</t>
  </si>
  <si>
    <t>Who can confirm</t>
  </si>
  <si>
    <t>Note / limitation</t>
  </si>
  <si>
    <t>M01</t>
  </si>
  <si>
    <t>Has management appointed a person to coordinate security who understands their responsibilities?</t>
  </si>
  <si>
    <t>State the role, without additional personal data. The IT provider does not automatically replace the legally appointed person.</t>
  </si>
  <si>
    <t>M02</t>
  </si>
  <si>
    <t>Do you know the company's status in relation to the DNSC and who monitors deadlines and communications?</t>
  </si>
  <si>
    <t>Use the initial classification sheet. Enter known dates in Profile and Deadlines; do not assume a classification.</t>
  </si>
  <si>
    <t>M03</t>
  </si>
  <si>
    <t>Do you know which activities and information must be protected as a priority so the company can operate?</t>
  </si>
  <si>
    <t>Examples: delivery, production, client services, payroll. Do not send databases or information about your clients.</t>
  </si>
  <si>
    <t>M04</t>
  </si>
  <si>
    <t>Is there a cyber risk assessment and a person who decides how the risks are treated?</t>
  </si>
  <si>
    <t>The impact on operations and the risk remaining after measures are what matter, not only the list of technical issues.</t>
  </si>
  <si>
    <t>M05</t>
  </si>
  <si>
    <t>Are there management-approved security rules that have been communicated to the people who must follow them?</t>
  </si>
  <si>
    <t>Local or group rules may apply. A signed policy alone does not prove that it is implemented.</t>
  </si>
  <si>
    <t>M06</t>
  </si>
  <si>
    <t>Does management receive regular risk updates and decide on the resources required?</t>
  </si>
  <si>
    <t>For example, a report setting out issues, owners, options, and costs. We do not ask for the exact budget in this workbook.</t>
  </si>
  <si>
    <t>M07</t>
  </si>
  <si>
    <t>Are the providers on which operations depend and their security responsibilities known?</t>
  </si>
  <si>
    <t>Examples: IT, cloud, software, maintenance. Contracts and what happens if the provider can no longer deliver are also relevant.</t>
  </si>
  <si>
    <t>M08</t>
  </si>
  <si>
    <t>Have management and employees received security training appropriate to their roles?</t>
  </si>
  <si>
    <t>This includes recognising suspicious messages and knowing how to report an incident. State it only if the training exists.</t>
  </si>
  <si>
    <t>M09</t>
  </si>
  <si>
    <t>Is there a process for informing IT when a person joins, changes role, or leaves?</t>
  </si>
  <si>
    <t>The aim is to grant and revoke access promptly and recover equipment.</t>
  </si>
  <si>
    <t>M10</t>
  </si>
  <si>
    <t>Have you established how long operations can be unavailable and how much data can be lost without unacceptable effects?</t>
  </si>
  <si>
    <t>These limits guide recovery. You do not need to know the technical terms RTO or RPO to answer.</t>
  </si>
  <si>
    <t>M11</t>
  </si>
  <si>
    <t>In the event of an incident, are the people who decide and communicate with the DNSC, clients, and partners identified?</t>
  </si>
  <si>
    <t>Do not ask the sales team to manage an active incident. Notify the person in charge and the response team immediately.</t>
  </si>
  <si>
    <t>M12</t>
  </si>
  <si>
    <t>Are assessment, testing, and audit results retained and their recommendations tracked?</t>
  </si>
  <si>
    <t>Do not attach sensitive reports now. State only whether they exist and who can make them available later.</t>
  </si>
  <si>
    <t>M13</t>
  </si>
  <si>
    <t>Is there an approved plan for known issues, with owners, deadlines, and resources?</t>
  </si>
  <si>
    <t>This may be an existing company plan. Commercial deadlines do not suspend legal obligations.</t>
  </si>
  <si>
    <t>M14</t>
  </si>
  <si>
    <t>If security is managed by the group or a partner, are local tasks and available evidence clear?</t>
  </si>
  <si>
    <t>Select ‘Possibly not applicable’ only if this model is not used. Outsourcing is not evidence of compliance.</t>
  </si>
  <si>
    <t>The answers are preliminary declarations. Documents, configurations, and effectiveness are validated in the contracted stage, using evidence.</t>
  </si>
  <si>
    <t>03 | High-level technical status</t>
  </si>
  <si>
    <t>24 questions for internal IT / provider / group. Do not perform new scans or data collection solely to complete this workbook.</t>
  </si>
  <si>
    <t>T01</t>
  </si>
  <si>
    <t>Do you have an up-to-date list of the computers, servers, and other equipment used?</t>
  </si>
  <si>
    <t>As far as known, does it include equipment at sites, used remotely, and in the cloud? Do not export the inventory now.</t>
  </si>
  <si>
    <t>T02</t>
  </si>
  <si>
    <t>Do you have a list of the applications and online services used, including those purchased by departments?</t>
  </si>
  <si>
    <t>Include local software and online subscriptions. It is sufficient to confirm that the list exists and identify the person who maintains it.</t>
  </si>
  <si>
    <t>T03</t>
  </si>
  <si>
    <t>Do you know whether there is unsupported software or equipment and have a way to manage these exceptions?</t>
  </si>
  <si>
    <t>This does not mean everything must be replaced immediately. Identification, risk, and options are what matter.</t>
  </si>
  <si>
    <t>T04</t>
  </si>
  <si>
    <t>Are devices configured according to common security rules?</t>
  </si>
  <si>
    <t>Examples: screen lock, changing default passwords, firewall, and disabling unnecessary functions. ‘Yes’ covers all relevant elements.</t>
  </si>
  <si>
    <t>T05</t>
  </si>
  <si>
    <t>Is the installation and use of unapproved software, extensions, and components controlled?</t>
  </si>
  <si>
    <t>We do not request software lists or configuration commands. State only whether a control exists.</t>
  </si>
  <si>
    <t>T06</t>
  </si>
  <si>
    <t>Are access accounts known and are those no longer required disabled?</t>
  </si>
  <si>
    <t>Include employees, providers, and accounts used by applications. Do not provide usernames.</t>
  </si>
  <si>
    <t>T07</t>
  </si>
  <si>
    <t>Are administrator privileges limited and separated from accounts used for daily work?</t>
  </si>
  <si>
    <t>Examples: a separate administrator account and access restricted to people who need it.</t>
  </si>
  <si>
    <t>T08</t>
  </si>
  <si>
    <t>Is multi-factor authentication used for remote access and sensitive accounts?</t>
  </si>
  <si>
    <t>In addition to a password: an authentication app, key, or another factor. Select ‘Partially’ if not all relevant access is covered.</t>
  </si>
  <si>
    <t>T09</t>
  </si>
  <si>
    <t>Is access to files and applications granted by role and reviewed?</t>
  </si>
  <si>
    <t>Include sharing with external parties. Do not send files, client lists, or detailed permissions.</t>
  </si>
  <si>
    <t>T10</t>
  </si>
  <si>
    <t>Do computers and servers have active security protection, with alerts reaching a responsible person or service?</t>
  </si>
  <si>
    <t>Antivirus/behavioural protection and alert handling. A purchased licence does not prove coverage of every system.</t>
  </si>
  <si>
    <t>T11</t>
  </si>
  <si>
    <t>Is sensitive data protected by encryption at rest and in transit where required?</t>
  </si>
  <si>
    <t>For example, an encrypted laptop and a secure connection. Do not request or send keys or secret certificates.</t>
  </si>
  <si>
    <t>T12</t>
  </si>
  <si>
    <t>Are enforced rules in place for sensitive data, sharing, retention, and deletion?</t>
  </si>
  <si>
    <t>This may include labelling or data loss prevention. No particular products or licences are mandated here.</t>
  </si>
  <si>
    <t>T13</t>
  </si>
  <si>
    <t>If work is performed on personal phones or computers, is company data protected separately?</t>
  </si>
  <si>
    <t>If personal devices are not used, select ‘Possibly not applicable’ and provide a brief explanation.</t>
  </si>
  <si>
    <t>T14</t>
  </si>
  <si>
    <t>Are protections in place against dangerous messages, attachments, and websites, and against spoofing the company's email?</t>
  </si>
  <si>
    <t>IT may state whether filtering and SPF/DKIM/DMARC are in place. Do not request configurations or tests at this stage.</t>
  </si>
  <si>
    <t>T15</t>
  </si>
  <si>
    <t>Are there backups of important data and services, protected from compromise of the primary system?</t>
  </si>
  <si>
    <t>Include cloud data where relevant. Synchronisation or file history must not be assumed to be equivalent to a verified backup.</t>
  </si>
  <si>
    <t>T16</t>
  </si>
  <si>
    <t>Has recovery of any important data or services been tested and the result retained?</t>
  </si>
  <si>
    <t>A ‘backup successful’ message is not the same as a restore test.</t>
  </si>
  <si>
    <t>T17</t>
  </si>
  <si>
    <t>Are important network connections known and is administrative access controlled?</t>
  </si>
  <si>
    <t>Include provider access and equipment administration. Do not provide diagrams, IP addresses, or management addresses.</t>
  </si>
  <si>
    <t>T18</t>
  </si>
  <si>
    <t>Where necessary, are the networks for users, servers, guests, and special equipment separated?</t>
  </si>
  <si>
    <t>Examples: guest Wi-Fi without server access and restricted communications between zones.</t>
  </si>
  <si>
    <t>T19</t>
  </si>
  <si>
    <t>Are system security issues identified and tracked through resolution?</t>
  </si>
  <si>
    <t>A tool or provider process may be used. Do not attach lists of exploitable vulnerabilities.</t>
  </si>
  <si>
    <t>T20</t>
  </si>
  <si>
    <t>Are security updates for systems, applications, and network equipment tracked?</t>
  </si>
  <si>
    <t>Include exceptions for systems that cannot be updated immediately. We do not request that updates be installed now.</t>
  </si>
  <si>
    <t>T21</t>
  </si>
  <si>
    <t>Are relevant activity logs retained with consistent dates and times?</t>
  </si>
  <si>
    <t>Logs help to understand an incident. Do not export or send them through this workbook.</t>
  </si>
  <si>
    <t>T22</t>
  </si>
  <si>
    <t>Is there a person or service that reviews alerts and unusual activity?</t>
  </si>
  <si>
    <t>State in Notes whether coverage is during business hours or continuous. We do not assume 24/7 monitoring.</t>
  </si>
  <si>
    <t>T23</t>
  </si>
  <si>
    <t>Does the IT team know what to do during an incident and how to preserve information useful to the investigation?</t>
  </si>
  <si>
    <t>For example: notifying the responsible person, containing the effects, and preserving evidence. Do not test these actions now.</t>
  </si>
  <si>
    <t>T24</t>
  </si>
  <si>
    <t>Have technical reviews or security tests been performed and the identified issues tracked?</t>
  </si>
  <si>
    <t>State that they exist and approximately when they occurred, without attaching the report. A penetration test is not assumed to be equivalent to a NIS2 audit.</t>
  </si>
  <si>
    <t>04 | Special situations and external services</t>
  </si>
  <si>
    <t>6 context questions. ‘Possibly not applicable’ requires an explanation; it does not automatically exclude a control from the legal assessment.</t>
  </si>
  <si>
    <t>S01</t>
  </si>
  <si>
    <t>If you develop or modify applications, is security checked before release?</t>
  </si>
  <si>
    <t>Include third-party components and separation of testing from production. If there is no development, explain under ‘Possibly not applicable’.</t>
  </si>
  <si>
    <t>S02</t>
  </si>
  <si>
    <t>If you use cloud services or managed IT, do you know what the provider protects and what you must do?</t>
  </si>
  <si>
    <t>It is sufficient for the allocation of responsibilities to be known and documented; do not send the contract now.</t>
  </si>
  <si>
    <t>S03</t>
  </si>
  <si>
    <t>For industrial, medical, or automation equipment, is there an owner and are access and maintenance rules in place?</t>
  </si>
  <si>
    <t>Select ‘Possibly not applicable’ if there are no such systems. Completing the workbook does not authorise scans of them.</t>
  </si>
  <si>
    <t>S04</t>
  </si>
  <si>
    <t>For websites, portals, or applications accessible from the internet, is it established who maintains and checks them?</t>
  </si>
  <si>
    <t>Include applications built by providers. Do not enter administration URLs, IP addresses, or vulnerability details.</t>
  </si>
  <si>
    <t>S05</t>
  </si>
  <si>
    <t>Is important equipment protected against unauthorised access and environmental disruption?</t>
  </si>
  <si>
    <t>For example: controlled access, backup power, and fire protection; for hosted systems, confirm the provider's coverage.</t>
  </si>
  <si>
    <t>S06</t>
  </si>
  <si>
    <t>Is there an alternative way to communicate and coordinate if email or the primary infrastructure is unavailable?</t>
  </si>
  <si>
    <t>Examples: contact details stored separately and an agreed crisis channel. Do not enter personal phone numbers here.</t>
  </si>
  <si>
    <t>05 | Where are you in the timeline?</t>
  </si>
  <si>
    <t>Declared status, without automatic deadline calculation. The actual deadline and exceptions are validated against the entity's documents and circumstances. Do not attach reports now.</t>
  </si>
  <si>
    <t>Stage</t>
  </si>
  <si>
    <t>Legal / procedural reference point</t>
  </si>
  <si>
    <t>Declared status</t>
  </si>
  <si>
    <t>Known date</t>
  </si>
  <si>
    <t>Which date / which document</t>
  </si>
  <si>
    <t>Note</t>
  </si>
  <si>
    <t>D01</t>
  </si>
  <si>
    <t>Registration notice</t>
  </si>
  <si>
    <t>30 days from becoming subject to the applicable provisions
GEO Art. 18(2)</t>
  </si>
  <si>
    <t>Date the notice was submitted
Completing the workbook alone does not determine applicability.</t>
  </si>
  <si>
    <t>D02</t>
  </si>
  <si>
    <t>Registration decision received</t>
  </si>
  <si>
    <t>Reference point for subsequent obligations
GEO Art. 18</t>
  </si>
  <si>
    <t>Date the decision was communicated
Do not confuse the issue date with the communication date.</t>
  </si>
  <si>
    <t>D03</t>
  </si>
  <si>
    <t>Responsible person appointed</t>
  </si>
  <si>
    <t>30 days from communication of the registration decision
GEO Art. 14(3)–(4)</t>
  </si>
  <si>
    <t>Appointment date
Eligibility and duties are checked; providing IT support alone does not constitute appointment.</t>
  </si>
  <si>
    <t>D04</t>
  </si>
  <si>
    <t>Risk-level assessment submitted</t>
  </si>
  <si>
    <t>60 days from communication of the decision, for the applicable procedure
GEO Art. 18(6)</t>
  </si>
  <si>
    <t>Submission date
The assurance level is not the entity's legal category.</t>
  </si>
  <si>
    <t>D05</t>
  </si>
  <si>
    <t>Initial self-assessment completed and submitted</t>
  </si>
  <si>
    <t>60 days from submission of the risk-level assessment
GEO Art. 18(7)</t>
  </si>
  <si>
    <t>Submission date; if different, state the completion date in Notes
Requires documentation and formal ownership; this questionnaire does not replace it.</t>
  </si>
  <si>
    <t>D06</t>
  </si>
  <si>
    <t>Post-self-assessment plan submitted</t>
  </si>
  <si>
    <t>For essential entities: 30 days from completion of the self-assessment
GEO Art. 12(5)</t>
  </si>
  <si>
    <t>Plan submission date
This is a submission deadline, not a universal deadline for completing remediation.</t>
  </si>
  <si>
    <t>D07</t>
  </si>
  <si>
    <t>Periodic self-assessment</t>
  </si>
  <si>
    <t>Annually, in accordance with the applicable procedure
GEO Art. 12(4)</t>
  </si>
  <si>
    <t>Most recent submission date
This does not arise automatically from renewal of a support subscription.</t>
  </si>
  <si>
    <t>D08</t>
  </si>
  <si>
    <t>Regulated security audit</t>
  </si>
  <si>
    <t>Periodically / ad hoc, under the law and applicable instruments
GEO Arts. 57–58</t>
  </si>
  <si>
    <t>Date of the latest final report, if any
The accredited auditor, independence, and scope are checked.</t>
  </si>
  <si>
    <t>D09</t>
  </si>
  <si>
    <t>Post-audit plan and reporting</t>
  </si>
  <si>
    <t>Deadlines in Art. 57(8)–(11), depending on the identified circumstances
GEO Art. 57(8)–(11)</t>
  </si>
  <si>
    <t>Assumed / communicated deadline, if any
Separate from the post-self-assessment plan. Tacit DNSC approval must not be assumed.</t>
  </si>
  <si>
    <t>D10</t>
  </si>
  <si>
    <t>Communication that measures have been implemented</t>
  </si>
  <si>
    <t>In accordance with the applicable obligation and implementation evidence
GEO Art. 57; applicable instruments and requests</t>
  </si>
  <si>
    <t>Date of the most recent communication, if any
This is not a general certification issued by the tool or consultant.</t>
  </si>
  <si>
    <t>Incidents do not wait for this project: the applicable procedure must support an early warning within 24 hours, notification within 72 hours of becoming aware, and a final report within the legal deadline, subject to the special rules.</t>
  </si>
  <si>
    <t>06 | Summary of declared answers</t>
  </si>
  <si>
    <t>This is NOT a DNSC maturity score, compliance percentage, or audit report. Conclusions are established only after evaluating the evidence.</t>
  </si>
  <si>
    <t>Section</t>
  </si>
  <si>
    <t>Questions</t>
  </si>
  <si>
    <t>Valid selections</t>
  </si>
  <si>
    <t>Blank</t>
  </si>
  <si>
    <t>Possibly N/A</t>
  </si>
  <si>
    <t>Outside the list</t>
  </si>
  <si>
    <t>N/A without explanation</t>
  </si>
  <si>
    <t>Management</t>
  </si>
  <si>
    <t>IT</t>
  </si>
  <si>
    <t>Special cases</t>
  </si>
  <si>
    <t>TOTAL</t>
  </si>
  <si>
    <t>Valid completion</t>
  </si>
  <si>
    <t>Completion indicator, NOT a compliance indicator. Unknown answers and possible exclusions require clarification.</t>
  </si>
  <si>
    <t>DNSC function</t>
  </si>
  <si>
    <t>Topic</t>
  </si>
  <si>
    <t>Declared answer</t>
  </si>
  <si>
    <t>Named owner</t>
  </si>
  <si>
    <t>Next step</t>
  </si>
  <si>
    <t>Governance</t>
  </si>
  <si>
    <t>Responsibilities</t>
  </si>
  <si>
    <t>Obligations and deadlines</t>
  </si>
  <si>
    <t>Identify</t>
  </si>
  <si>
    <t>Essential activities</t>
  </si>
  <si>
    <t>Risks</t>
  </si>
  <si>
    <t>Policies</t>
  </si>
  <si>
    <t>Reporting and budget</t>
  </si>
  <si>
    <t>Providers</t>
  </si>
  <si>
    <t>Protect</t>
  </si>
  <si>
    <t>Training</t>
  </si>
  <si>
    <t>Personnel and access</t>
  </si>
  <si>
    <t>Recover</t>
  </si>
  <si>
    <t>Continuity</t>
  </si>
  <si>
    <t>Incident decisions</t>
  </si>
  <si>
    <t>Evidence and reviews</t>
  </si>
  <si>
    <t>Improvement plan</t>
  </si>
  <si>
    <t>Group and delegation</t>
  </si>
  <si>
    <t>Equipment</t>
  </si>
  <si>
    <t>Applications</t>
  </si>
  <si>
    <t>Legacy systems</t>
  </si>
  <si>
    <t>Baseline configuration</t>
  </si>
  <si>
    <t>Authorised software</t>
  </si>
  <si>
    <t>Accounts</t>
  </si>
  <si>
    <t>Administrators</t>
  </si>
  <si>
    <t>Additional authentication</t>
  </si>
  <si>
    <t>Access to information</t>
  </si>
  <si>
    <t>Detect</t>
  </si>
  <si>
    <t>Device protection</t>
  </si>
  <si>
    <t>Encryption</t>
  </si>
  <si>
    <t>Data and sharing</t>
  </si>
  <si>
    <t>Personal devices</t>
  </si>
  <si>
    <t>Email and web browsing</t>
  </si>
  <si>
    <t>Backups</t>
  </si>
  <si>
    <t>Restore</t>
  </si>
  <si>
    <t>Network and administration</t>
  </si>
  <si>
    <t>Network segregation</t>
  </si>
  <si>
    <t>Vulnerabilities</t>
  </si>
  <si>
    <t>Updates</t>
  </si>
  <si>
    <t>Logs</t>
  </si>
  <si>
    <t>Monitoring</t>
  </si>
  <si>
    <t>Technical response</t>
  </si>
  <si>
    <t>Independent reviews</t>
  </si>
  <si>
    <t>Software development</t>
  </si>
  <si>
    <t>Cloud and external services</t>
  </si>
  <si>
    <t>Production and special devices</t>
  </si>
  <si>
    <t>Public-facing applications</t>
  </si>
  <si>
    <t>Physical protection</t>
  </si>
  <si>
    <t>Crisis communication</t>
  </si>
  <si>
    <t>The stated function is the primary association provided for guidance. A question may cover several areas; this summary is not the official control catalogue.</t>
  </si>
  <si>
    <t>07 | From answers to a scoped project</t>
  </si>
  <si>
    <t>These are service options. Only the necessary stages are contracted; you may proceed directly to the audit when circumstances require it. No selection constitutes an order or mandate.</t>
  </si>
  <si>
    <t>Code</t>
  </si>
  <si>
    <t>Possible stage</t>
  </si>
  <si>
    <t>What it covers</t>
  </si>
  <si>
    <t>Deliverable</t>
  </si>
  <si>
    <t>Important boundary</t>
  </si>
  <si>
    <t>Interest in discussing</t>
  </si>
  <si>
    <t>P1</t>
  </si>
  <si>
    <t>Initial assessment / pre-audit</t>
  </si>
  <si>
    <t>Classification and scope; risk assessment; review of documentation and implementation; preparation of the self-assessment under the applicable procedure.</t>
  </si>
  <si>
    <t>Status, gap, and evidence report; support for formal ownership and submission where required.</t>
  </si>
  <si>
    <t>This is not the regulated audit and is not a certificate of compliance.</t>
  </si>
  <si>
    <t>P2</t>
  </si>
  <si>
    <t>Independent regulated audit</t>
  </si>
  <si>
    <t>Audit within the agreed scope, performed by an independent DNSC-accredited auditor; technical tools, interviews, documents, and authorised testing.</t>
  </si>
  <si>
    <t>Audit report and findings; documents in accordance with applicable requirements.</t>
  </si>
  <si>
    <t>A scan result alone does not constitute an audit. Independence is also checked between companies in the same group.</t>
  </si>
  <si>
    <t>P3</t>
  </si>
  <si>
    <t>Remediation plan and budgeting</t>
  </si>
  <si>
    <t>Risk-based prioritisation of findings; technical/organisational alternatives; owners, deadlines, dependencies, and initial and recurring cost.</t>
  </si>
  <si>
    <t>Formally adopted remediation plan, budget with options, and submission file where required by law.</t>
  </si>
  <si>
    <t>The plan and deadlines are not deemed approved by the DNSC merely because the proposal has been issued.</t>
  </si>
  <si>
    <t>P4</t>
  </si>
  <si>
    <t>Implementation and verification</t>
  </si>
  <si>
    <t>Configuration and implementation within approved boundaries; training; acceptance testing and evidence. Existing products are reused where they meet the requirements.</t>
  </si>
  <si>
    <t>Implemented controls, test results, and closure evidence; approved residual risks.</t>
  </si>
  <si>
    <t>Licences, hardware, OT operations, and additional work are scoped in the proposal.</t>
  </si>
  <si>
    <t>P5</t>
  </si>
  <si>
    <t>Maintenance and reporting support</t>
  </si>
  <si>
    <t>Reviews, retesting, deadline tracking, documentation, and assistance with applicable communications to the DNSC/sectoral authority.</t>
  </si>
  <si>
    <t>Updated evidence, management reports, and assistance with reporting and reassessments.</t>
  </si>
  <si>
    <t>A measure is not declared implemented without verification. This does not automatically include a 24/7 SOC or transfer of management responsibility.</t>
  </si>
  <si>
    <t>After return: we clarify the answers and scope, establish the required deliverables, and issue a separate proposal. This questionnaire does not request infrastructure access.</t>
  </si>
  <si>
    <t>Any subsequent access requires written authorisation covering: systems, purpose, methods, timeframe, data collected, people, stop rules, retention, and deletion. A separate safe method is approved for OT/sensitive equipment.</t>
  </si>
  <si>
    <t>The entity and its management retain their legal obligations for formal ownership and reporting. The consultant provides assistance under the mandate; the independent auditor reaches the audit conclusions.</t>
  </si>
  <si>
    <t>08 | Sources and methodological limitations</t>
  </si>
  <si>
    <t>Reference date: 6 October 2026. This document is a preparation tool, not an official DNSC form. The version applicable to the entity is established on the assessment date.</t>
  </si>
  <si>
    <t>Source</t>
  </si>
  <si>
    <t>URL / location</t>
  </si>
  <si>
    <t>How it was used</t>
  </si>
  <si>
    <t>Initial sheet provided</t>
  </si>
  <si>
    <t>NIS2 verification sheet.pdf</t>
  </si>
  <si>
    <t>63 source questions organised into 20 topics. Our own thematic correlation; the tool's scores, products, and labels are not DNSC requirements.</t>
  </si>
  <si>
    <t>L01</t>
  </si>
  <si>
    <t>Directive (EU) 2022/2555</t>
  </si>
  <si>
    <t>https://eur-lex.europa.eu/eli/dir/2022/2555/oj</t>
  </si>
  <si>
    <t>Art. 20: management; Art. 21: measures; Art. 23: incidents. It does not establish every Romanian procedural deadline.</t>
  </si>
  <si>
    <t>L02</t>
  </si>
  <si>
    <t>Government Emergency Ordinance (GEO) no. 155/2024, approved by Law no. 124/2025</t>
  </si>
  <si>
    <t>https://legislatie.just.ro/public/DetaliiDocument/293121</t>
  </si>
  <si>
    <t>Consolidated version: Arts. 11–15, 18, 57–58 and annexes; procedures, responsibilities, registration, and audit.</t>
  </si>
  <si>
    <t>L03</t>
  </si>
  <si>
    <t>DNSC Order no. 1/2026 — framework and annexes</t>
  </si>
  <si>
    <t>https://legislatie.just.ro/Public/DetaliiDocumentAfis/314681</t>
  </si>
  <si>
    <t>Published on 27 August 2026; measures and self-assessment methodology. The amended version is used.</t>
  </si>
  <si>
    <t>L04</t>
  </si>
  <si>
    <t>Cybersecurity risk-management measures — Annex 1</t>
  </si>
  <si>
    <t>https://legislatie.just.ro/Public/DetaliiDocument/314360</t>
  </si>
  <si>
    <t>Functions GV, ID, PR, DE, RS, RC. The mapping in this package is selective and thematic, and is not a declaration of implementation.</t>
  </si>
  <si>
    <t>L05</t>
  </si>
  <si>
    <t>Self-assessment methodology — Annex 2</t>
  </si>
  <si>
    <t>https://legislatie.just.ro/Public/DetaliiDocument/314683</t>
  </si>
  <si>
    <t>Documentation and implementation; the official score is not calculated from the 44 preliminary answers.</t>
  </si>
  <si>
    <t>L06</t>
  </si>
  <si>
    <t>DNSC Order no. 2/2026</t>
  </si>
  <si>
    <t>https://legislatie.just.ro/Public/DetaliiDocument/314676</t>
  </si>
  <si>
    <t>Amendments concerning non-applicable controls and the use of group controls.</t>
  </si>
  <si>
    <t>L07</t>
  </si>
  <si>
    <t>DNSC Decision no. 3/2026 and the rules for groups</t>
  </si>
  <si>
    <t>https://legislatie.just.ro/Public/DetaliiDocument/314699</t>
  </si>
  <si>
    <t>Local responsibility and evidence remain necessary for controls managed by the group.</t>
  </si>
  <si>
    <t>L08</t>
  </si>
  <si>
    <t>Implementing Regulation (EU) 2024/2690</t>
  </si>
  <si>
    <t>https://eur-lex.europa.eu/eli/reg_impl/2024/2690/oj</t>
  </si>
  <si>
    <t>Additional assessment for the digital and managed-service categories to which it applies.</t>
  </si>
  <si>
    <t>L09</t>
  </si>
  <si>
    <t>Regulation (EU) 2022/2554 — DORA</t>
  </si>
  <si>
    <t>https://eur-lex.europa.eu/eli/reg/2022/2554/oj</t>
  </si>
  <si>
    <t>Special sectoral regime, assessed separately; full cumulative application with NIS2 is not assumed.</t>
  </si>
  <si>
    <t>L10</t>
  </si>
  <si>
    <t>Full text of the measures — reproduction of the instrument</t>
  </si>
  <si>
    <t>https://www.infodosar.ro/monitorul-oficial/directoratul-national-de-securitate-cibernetica/340446-masuri-0-2026</t>
  </si>
  <si>
    <t>Technical reading of the published text; the annex's identifier 0 does not represent a separate order.</t>
  </si>
  <si>
    <t>Technical basis: the 63 CIS v8 questions (Center of Internet Security Protocols - v.8) are summarised in 44 questions, supplemented with NIS2/DNSC content. The six functions are covered thematically, without replacing the applicable catalogue.</t>
  </si>
  <si>
    <t>Client attachment. Classification and timeline reference points, not a determination for a company.</t>
  </si>
  <si>
    <t xml:space="preserve">Technical questionnaire </t>
  </si>
  <si>
    <t xml:space="preserve"> Questionnaire CISv8  (NIS2) </t>
  </si>
  <si>
    <t>The Basic / Standardized / Rationalized / Dynamic scales, Risk columns, and product recommendations from CIS v8 have not been converted into a DNSC score, budget, or mandatory purchasing requirements.</t>
  </si>
  <si>
    <t>The summary of 44 questions provides thematic coverage of all 63 CIS v8 questions. The detailed technical mapping and evidence to review are reserved for the internal working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</si>
</sst>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name val="Carlito"/>
    </font>
    <font>
      <sz val="11"/>
      <color rgb="FF10242E"/>
      <name val="Calibri"/>
    </font>
    <font>
      <b/>
      <sz val="19"/>
      <color rgb="FFFFFFFF"/>
      <name val="Calibri"/>
    </font>
    <font>
      <b/>
      <sz val="11"/>
      <color rgb="FFFFFFFF"/>
      <name val="Calibri"/>
    </font>
    <font>
      <b/>
      <sz val="11"/>
      <color rgb="FF10242E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0242E"/>
      </patternFill>
    </fill>
    <fill>
      <patternFill patternType="solid">
        <fgColor rgb="FFF7F5EF"/>
      </patternFill>
    </fill>
    <fill>
      <patternFill patternType="solid">
        <fgColor rgb="FF0F5D63"/>
      </patternFill>
    </fill>
    <fill>
      <patternFill patternType="solid">
        <fgColor rgb="FFF2F4F5"/>
      </patternFill>
    </fill>
    <fill>
      <patternFill patternType="solid">
        <fgColor rgb="FFFFF5DD"/>
      </patternFill>
    </fill>
    <fill>
      <patternFill patternType="solid">
        <fgColor rgb="FFD8BF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164" fontId="1" fillId="6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9" fontId="4" fillId="7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larified IT">
  <a:themeElements>
    <a:clrScheme name="Clarified IT">
      <a:dk1>
        <a:sysClr val="windowText" lastClr="000000"/>
      </a:dk1>
      <a:lt1>
        <a:sysClr val="window" lastClr="FFFFFF"/>
      </a:lt1>
      <a:dk2>
        <a:srgbClr val="10242E"/>
      </a:dk2>
      <a:lt2>
        <a:srgbClr val="F7F5EF"/>
      </a:lt2>
      <a:accent1>
        <a:srgbClr val="0F5D63"/>
      </a:accent1>
      <a:accent2>
        <a:srgbClr val="D8BF84"/>
      </a:accent2>
      <a:accent3>
        <a:srgbClr val="6B8E7F"/>
      </a:accent3>
      <a:accent4>
        <a:srgbClr val="2F7D82"/>
      </a:accent4>
      <a:accent5>
        <a:srgbClr val="9B8654"/>
      </a:accent5>
      <a:accent6>
        <a:srgbClr val="4F6F6B"/>
      </a:accent6>
      <a:hlink>
        <a:srgbClr val="0F5D63"/>
      </a:hlink>
      <a:folHlink>
        <a:srgbClr val="10242E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larified I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17" workbookViewId="0">
      <selection activeCell="G29" sqref="G29"/>
    </sheetView>
  </sheetViews>
  <sheetFormatPr defaultRowHeight="14.25"/>
  <cols>
    <col min="1" max="1" width="12" customWidth="1"/>
    <col min="2" max="2" width="32" customWidth="1"/>
    <col min="3" max="3" width="30" customWidth="1"/>
    <col min="4" max="4" width="25" customWidth="1"/>
    <col min="5" max="5" width="26" customWidth="1"/>
    <col min="6" max="6" width="32" customWidth="1"/>
  </cols>
  <sheetData>
    <row r="1" spans="1:6" ht="23.1" customHeight="1">
      <c r="A1" s="8" t="s">
        <v>0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2" customHeight="1">
      <c r="A5" s="2" t="inlineStr">
        <is>
          <t>Generated by Clarified IT | CLARIFIED SRL</t>
        </is>
      </c>
      <c r="B5" s="2"/>
      <c r="C5" s="2"/>
      <c r="D5" s="2"/>
      <c r="E5" s="2"/>
      <c r="F5" s="2"/>
    </row>
    <row r="6" spans="1:6" ht="35.1" customHeight="1">
      <c r="A6" s="2" t="s">
        <v>2</v>
      </c>
      <c r="B6" s="2" t="s">
        <v>3</v>
      </c>
      <c r="C6" s="2" t="s">
        <v>4</v>
      </c>
      <c r="D6" s="2"/>
      <c r="E6" s="2"/>
      <c r="F6" s="2"/>
    </row>
    <row r="7" spans="1:6" ht="57" customHeight="1">
      <c r="A7" s="3" t="s">
        <v>5</v>
      </c>
      <c r="B7" s="3" t="s">
        <v>6</v>
      </c>
      <c r="C7" s="10" t="s">
        <v>7</v>
      </c>
      <c r="D7" s="10"/>
      <c r="E7" s="10"/>
      <c r="F7" s="10"/>
    </row>
    <row r="8" spans="1:6" ht="57" customHeight="1">
      <c r="A8" s="1" t="s">
        <v>8</v>
      </c>
      <c r="B8" s="1" t="s">
        <v>9</v>
      </c>
      <c r="C8" s="11" t="s">
        <v>10</v>
      </c>
      <c r="D8" s="11"/>
      <c r="E8" s="11"/>
      <c r="F8" s="11"/>
    </row>
    <row r="9" spans="1:6" ht="57" customHeight="1">
      <c r="A9" s="3" t="s">
        <v>11</v>
      </c>
      <c r="B9" s="3" t="s">
        <v>12</v>
      </c>
      <c r="C9" s="10" t="s">
        <v>13</v>
      </c>
      <c r="D9" s="10"/>
      <c r="E9" s="10"/>
      <c r="F9" s="10"/>
    </row>
    <row r="10" spans="1:6" ht="57" customHeight="1">
      <c r="A10" s="1" t="s">
        <v>14</v>
      </c>
      <c r="B10" s="1" t="s">
        <v>15</v>
      </c>
      <c r="C10" s="11" t="s">
        <v>16</v>
      </c>
      <c r="D10" s="11"/>
      <c r="E10" s="11"/>
      <c r="F10" s="11"/>
    </row>
    <row r="11" spans="1:6" ht="57" customHeight="1">
      <c r="A11" s="3" t="s">
        <v>17</v>
      </c>
      <c r="B11" s="3" t="s">
        <v>18</v>
      </c>
      <c r="C11" s="10" t="s">
        <v>19</v>
      </c>
      <c r="D11" s="10"/>
      <c r="E11" s="10"/>
      <c r="F11" s="10"/>
    </row>
    <row r="12" spans="1:6" ht="57" customHeight="1">
      <c r="A12" s="1" t="s">
        <v>20</v>
      </c>
      <c r="B12" s="1" t="s">
        <v>21</v>
      </c>
      <c r="C12" s="11" t="s">
        <v>22</v>
      </c>
      <c r="D12" s="11"/>
      <c r="E12" s="11"/>
      <c r="F12" s="11"/>
    </row>
    <row r="13" spans="1:6" ht="57" customHeight="1">
      <c r="A13" s="3" t="s">
        <v>23</v>
      </c>
      <c r="B13" s="3" t="s">
        <v>24</v>
      </c>
      <c r="C13" s="10" t="s">
        <v>25</v>
      </c>
      <c r="D13" s="10"/>
      <c r="E13" s="10"/>
      <c r="F13" s="10"/>
    </row>
    <row r="14" spans="1:6" ht="24.95" customHeight="1">
      <c r="A14" s="1"/>
      <c r="B14" s="1"/>
      <c r="C14" s="1"/>
      <c r="D14" s="1"/>
      <c r="E14" s="1"/>
      <c r="F14" s="1"/>
    </row>
    <row r="15" spans="1:6" ht="32.1" customHeight="1">
      <c r="A15" s="12" t="s">
        <v>26</v>
      </c>
      <c r="B15" s="12"/>
      <c r="C15" s="12"/>
      <c r="D15" s="12"/>
      <c r="E15" s="12"/>
      <c r="F15" s="12"/>
    </row>
    <row r="16" spans="1:6" ht="24.95" customHeight="1">
      <c r="A16" s="1"/>
      <c r="B16" s="1"/>
      <c r="C16" s="1"/>
      <c r="D16" s="1"/>
      <c r="E16" s="1"/>
      <c r="F16" s="1"/>
    </row>
    <row r="17" spans="1:6" ht="47.1" customHeight="1">
      <c r="A17" s="12" t="s">
        <v>27</v>
      </c>
      <c r="B17" s="12"/>
      <c r="C17" s="11" t="s">
        <v>28</v>
      </c>
      <c r="D17" s="11"/>
      <c r="E17" s="11"/>
      <c r="F17" s="11"/>
    </row>
    <row r="18" spans="1:6" ht="47.1" customHeight="1">
      <c r="A18" s="12" t="s">
        <v>29</v>
      </c>
      <c r="B18" s="12"/>
      <c r="C18" s="11" t="s">
        <v>30</v>
      </c>
      <c r="D18" s="11"/>
      <c r="E18" s="11"/>
      <c r="F18" s="11"/>
    </row>
    <row r="19" spans="1:6" ht="47.1" customHeight="1">
      <c r="A19" s="12" t="s">
        <v>31</v>
      </c>
      <c r="B19" s="12"/>
      <c r="C19" s="11" t="s">
        <v>32</v>
      </c>
      <c r="D19" s="11"/>
      <c r="E19" s="11"/>
      <c r="F19" s="11"/>
    </row>
    <row r="20" spans="1:6" ht="47.1" customHeight="1">
      <c r="A20" s="12" t="s">
        <v>33</v>
      </c>
      <c r="B20" s="12"/>
      <c r="C20" s="11" t="s">
        <v>34</v>
      </c>
      <c r="D20" s="11"/>
      <c r="E20" s="11"/>
      <c r="F20" s="11"/>
    </row>
    <row r="21" spans="1:6" ht="47.1" customHeight="1">
      <c r="A21" s="12" t="s">
        <v>35</v>
      </c>
      <c r="B21" s="12"/>
      <c r="C21" s="11" t="s">
        <v>36</v>
      </c>
      <c r="D21" s="11"/>
      <c r="E21" s="11"/>
      <c r="F21" s="11"/>
    </row>
    <row r="22" spans="1:6" ht="24.95" customHeight="1">
      <c r="A22" s="1"/>
      <c r="B22" s="1"/>
      <c r="C22" s="1"/>
      <c r="D22" s="1"/>
      <c r="E22" s="1"/>
      <c r="F22" s="1"/>
    </row>
    <row r="23" spans="1:6" ht="47.1" customHeight="1">
      <c r="A23" s="12" t="s">
        <v>37</v>
      </c>
      <c r="B23" s="12"/>
      <c r="C23" s="12"/>
      <c r="D23" s="12"/>
      <c r="E23" s="12"/>
      <c r="F23" s="12"/>
    </row>
    <row r="24" spans="1:6" ht="24.95" customHeight="1">
      <c r="A24" s="1"/>
      <c r="B24" s="1"/>
      <c r="C24" s="1"/>
      <c r="D24" s="1"/>
      <c r="E24" s="1"/>
      <c r="F24" s="1"/>
    </row>
    <row r="25" spans="1:6" ht="42.95" customHeight="1">
      <c r="A25" s="9" t="s">
        <v>38</v>
      </c>
      <c r="B25" s="9"/>
      <c r="C25" s="9"/>
      <c r="D25" s="9"/>
      <c r="E25" s="9"/>
      <c r="F25" s="9"/>
    </row>
    <row r="26" spans="1:6" ht="24.95" customHeight="1">
      <c r="A26" s="1"/>
      <c r="B26" s="1"/>
      <c r="C26" s="1"/>
      <c r="D26" s="1"/>
      <c r="E26" s="1"/>
      <c r="F26" s="1"/>
    </row>
    <row r="27" spans="1:6" ht="47.1" customHeight="1">
      <c r="A27" s="9" t="s">
        <v>39</v>
      </c>
      <c r="B27" s="9"/>
      <c r="C27" s="9"/>
      <c r="D27" s="9"/>
      <c r="E27" s="9"/>
      <c r="F27" s="9"/>
    </row>
    <row r="28" spans="1:6" ht="24.95" customHeight="1">
      <c r="A28" s="1"/>
      <c r="B28" s="1"/>
      <c r="C28" s="1"/>
      <c r="D28" s="1"/>
      <c r="E28" s="1"/>
      <c r="F28" s="1"/>
    </row>
    <row r="29" spans="1:6" ht="47.1" customHeight="1">
      <c r="A29" s="9" t="s">
        <v>465</v>
      </c>
      <c r="B29" s="9"/>
      <c r="C29" s="9"/>
      <c r="D29" s="9"/>
      <c r="E29" s="9"/>
      <c r="F29" s="9"/>
    </row>
    <row r="30" spans="1:6" ht="24.95" customHeight="1">
      <c r="A30" s="1"/>
      <c r="B30" s="1"/>
      <c r="C30" s="1"/>
      <c r="D30" s="1"/>
      <c r="E30" s="1"/>
      <c r="F30" s="1"/>
    </row>
    <row r="31" spans="1:6" ht="32.1" customHeight="1">
      <c r="A31" s="9" t="s">
        <v>40</v>
      </c>
      <c r="B31" s="9"/>
      <c r="C31" s="9"/>
      <c r="D31" s="9"/>
      <c r="E31" s="9"/>
      <c r="F31" s="9"/>
    </row>
    <row r="32" spans="1:6" ht="24.95" customHeight="1">
      <c r="A32" s="1"/>
      <c r="B32" s="1"/>
      <c r="C32" s="1"/>
      <c r="D32" s="1"/>
      <c r="E32" s="1"/>
      <c r="F32" s="1"/>
    </row>
    <row r="33" spans="1:6" ht="45.95" customHeight="1">
      <c r="A33" s="9" t="s">
        <v>41</v>
      </c>
      <c r="B33" s="9"/>
      <c r="C33" s="9"/>
      <c r="D33" s="9"/>
      <c r="E33" s="9"/>
      <c r="F33" s="9"/>
    </row>
    <row r="34" spans="1:6" ht="24.95" customHeight="1">
      <c r="A34" s="1"/>
      <c r="B34" s="1"/>
      <c r="C34" s="1"/>
      <c r="D34" s="1"/>
      <c r="E34" s="1"/>
      <c r="F34" s="1"/>
    </row>
    <row r="35" spans="1:6" ht="24.95" customHeight="1">
      <c r="A35" s="1"/>
      <c r="B35" s="1"/>
      <c r="C35" s="1"/>
      <c r="D35" s="1"/>
      <c r="E35" s="1"/>
      <c r="F35" s="1"/>
    </row>
    <row r="36" spans="1:6" ht="24.95" customHeight="1">
      <c r="A36" s="1"/>
      <c r="B36" s="1"/>
      <c r="C36" s="1"/>
      <c r="D36" s="1"/>
      <c r="E36" s="1"/>
      <c r="F36" s="1"/>
    </row>
    <row r="37" spans="1:6" ht="24.95" customHeight="1">
      <c r="A37" s="1"/>
      <c r="B37" s="1"/>
      <c r="C37" s="1"/>
      <c r="D37" s="1"/>
      <c r="E37" s="1"/>
      <c r="F37" s="1"/>
    </row>
    <row r="38" spans="1:6" ht="24.95" customHeight="1">
      <c r="A38" s="1"/>
      <c r="B38" s="1"/>
      <c r="C38" s="1"/>
      <c r="D38" s="1"/>
      <c r="E38" s="1"/>
      <c r="F38" s="1"/>
    </row>
    <row r="39" spans="1:6" ht="24.95" customHeight="1">
      <c r="A39" s="1"/>
      <c r="B39" s="1"/>
      <c r="C39" s="1"/>
      <c r="D39" s="1"/>
      <c r="E39" s="1"/>
      <c r="F39" s="1"/>
    </row>
    <row r="40" spans="1:6" ht="24.95" customHeight="1">
      <c r="A40" s="1"/>
      <c r="B40" s="1"/>
      <c r="C40" s="1"/>
      <c r="D40" s="1"/>
      <c r="E40" s="1"/>
      <c r="F40" s="1"/>
    </row>
    <row r="41" spans="1:6" ht="24.95" customHeight="1">
      <c r="A41" s="1"/>
      <c r="B41" s="1"/>
      <c r="C41" s="1"/>
      <c r="D41" s="1"/>
      <c r="E41" s="1"/>
      <c r="F41" s="1"/>
    </row>
    <row r="42" spans="1:6" ht="24.95" customHeight="1">
      <c r="A42" s="1"/>
      <c r="B42" s="1"/>
      <c r="C42" s="1"/>
      <c r="D42" s="1"/>
      <c r="E42" s="1"/>
      <c r="F42" s="1"/>
    </row>
    <row r="43" spans="1:6" ht="24.95" customHeight="1">
      <c r="A43" s="1"/>
      <c r="B43" s="1"/>
      <c r="C43" s="1"/>
      <c r="D43" s="1"/>
      <c r="E43" s="1"/>
      <c r="F43" s="1"/>
    </row>
  </sheetData>
  <mergeCells count="27">
    <mergeCell ref="A25:F25"/>
    <mergeCell ref="A27:F27"/>
    <mergeCell ref="A29:F29"/>
    <mergeCell ref="A31:F31"/>
    <mergeCell ref="A33:F33"/>
    <mergeCell ref="A20:B20"/>
    <mergeCell ref="C20:F20"/>
    <mergeCell ref="A21:B21"/>
    <mergeCell ref="C21:F21"/>
    <mergeCell ref="A23:F23"/>
    <mergeCell ref="A17:B17"/>
    <mergeCell ref="C17:F17"/>
    <mergeCell ref="A18:B18"/>
    <mergeCell ref="C18:F18"/>
    <mergeCell ref="A19:B19"/>
    <mergeCell ref="C19:F19"/>
    <mergeCell ref="C10:F10"/>
    <mergeCell ref="C11:F11"/>
    <mergeCell ref="C12:F12"/>
    <mergeCell ref="C13:F13"/>
    <mergeCell ref="A15:F15"/>
    <mergeCell ref="A1:F2"/>
    <mergeCell ref="A3:F4"/>
    <mergeCell ref="C7:F7"/>
    <mergeCell ref="C8:F8"/>
    <mergeCell ref="C9:F9"/>
    <mergeCell ref="A5:F5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opLeftCell="A18" workbookViewId="0">
      <selection sqref="A1:E2"/>
    </sheetView>
  </sheetViews>
  <sheetFormatPr defaultRowHeight="14.25"/>
  <cols>
    <col min="1" max="1" width="8" customWidth="1"/>
    <col min="2" max="2" width="40" customWidth="1"/>
    <col min="3" max="3" width="29" customWidth="1"/>
    <col min="4" max="4" width="47" customWidth="1"/>
    <col min="5" max="5" width="35" customWidth="1"/>
  </cols>
  <sheetData>
    <row r="1" spans="1:5" ht="23.1" customHeight="1">
      <c r="A1" s="8" t="s">
        <v>42</v>
      </c>
      <c r="B1" s="8"/>
      <c r="C1" s="8"/>
      <c r="D1" s="8"/>
      <c r="E1" s="8"/>
    </row>
    <row r="2" spans="1:5" ht="23.1" customHeight="1">
      <c r="A2" s="8"/>
      <c r="B2" s="8"/>
      <c r="C2" s="8"/>
      <c r="D2" s="8"/>
      <c r="E2" s="8"/>
    </row>
    <row r="3" spans="1:5" ht="23.1" customHeight="1">
      <c r="A3" s="9" t="s">
        <v>43</v>
      </c>
      <c r="B3" s="9"/>
      <c r="C3" s="9"/>
      <c r="D3" s="9"/>
      <c r="E3" s="9"/>
    </row>
    <row r="4" spans="1:5" ht="23.1" customHeight="1">
      <c r="A4" s="9"/>
      <c r="B4" s="9"/>
      <c r="C4" s="9"/>
      <c r="D4" s="9"/>
      <c r="E4" s="9"/>
    </row>
    <row r="5" spans="1:5" ht="24.95" customHeight="1">
      <c r="A5" s="1"/>
      <c r="B5" s="1"/>
      <c r="C5" s="1"/>
      <c r="D5" s="1"/>
      <c r="E5" s="1"/>
    </row>
    <row r="6" spans="1:5" ht="35.1" customHeight="1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</row>
    <row r="7" spans="1:5" ht="59.1" customHeight="1">
      <c r="A7" s="3" t="s">
        <v>49</v>
      </c>
      <c r="B7" s="3" t="s">
        <v>50</v>
      </c>
      <c r="C7" s="4"/>
      <c r="D7" s="3" t="s">
        <v>51</v>
      </c>
      <c r="E7" s="4"/>
    </row>
    <row r="8" spans="1:5" ht="59.1" customHeight="1">
      <c r="A8" s="1" t="s">
        <v>52</v>
      </c>
      <c r="B8" s="1" t="s">
        <v>53</v>
      </c>
      <c r="C8" s="4"/>
      <c r="D8" s="1" t="s">
        <v>54</v>
      </c>
      <c r="E8" s="4"/>
    </row>
    <row r="9" spans="1:5" ht="59.1" customHeight="1">
      <c r="A9" s="3" t="s">
        <v>55</v>
      </c>
      <c r="B9" s="3" t="s">
        <v>56</v>
      </c>
      <c r="C9" s="4"/>
      <c r="D9" s="3" t="s">
        <v>57</v>
      </c>
      <c r="E9" s="4"/>
    </row>
    <row r="10" spans="1:5" ht="59.1" customHeight="1">
      <c r="A10" s="1" t="s">
        <v>58</v>
      </c>
      <c r="B10" s="1" t="s">
        <v>59</v>
      </c>
      <c r="C10" s="4"/>
      <c r="D10" s="1" t="s">
        <v>60</v>
      </c>
      <c r="E10" s="4"/>
    </row>
    <row r="11" spans="1:5" ht="59.1" customHeight="1">
      <c r="A11" s="3" t="s">
        <v>61</v>
      </c>
      <c r="B11" s="3" t="s">
        <v>62</v>
      </c>
      <c r="C11" s="4"/>
      <c r="D11" s="3" t="s">
        <v>63</v>
      </c>
      <c r="E11" s="4"/>
    </row>
    <row r="12" spans="1:5" ht="59.1" customHeight="1">
      <c r="A12" s="1" t="s">
        <v>64</v>
      </c>
      <c r="B12" s="1" t="s">
        <v>65</v>
      </c>
      <c r="C12" s="4"/>
      <c r="D12" s="1" t="s">
        <v>66</v>
      </c>
      <c r="E12" s="4"/>
    </row>
    <row r="13" spans="1:5" ht="59.1" customHeight="1">
      <c r="A13" s="3" t="s">
        <v>67</v>
      </c>
      <c r="B13" s="3" t="s">
        <v>68</v>
      </c>
      <c r="C13" s="4"/>
      <c r="D13" s="3" t="s">
        <v>69</v>
      </c>
      <c r="E13" s="4"/>
    </row>
    <row r="14" spans="1:5" ht="59.1" customHeight="1">
      <c r="A14" s="1" t="s">
        <v>70</v>
      </c>
      <c r="B14" s="1" t="s">
        <v>71</v>
      </c>
      <c r="C14" s="4"/>
      <c r="D14" s="1" t="s">
        <v>72</v>
      </c>
      <c r="E14" s="4"/>
    </row>
    <row r="15" spans="1:5" ht="59.1" customHeight="1">
      <c r="A15" s="3" t="s">
        <v>73</v>
      </c>
      <c r="B15" s="3" t="s">
        <v>74</v>
      </c>
      <c r="C15" s="4"/>
      <c r="D15" s="3" t="s">
        <v>75</v>
      </c>
      <c r="E15" s="4"/>
    </row>
    <row r="16" spans="1:5" ht="59.1" customHeight="1">
      <c r="A16" s="1" t="s">
        <v>76</v>
      </c>
      <c r="B16" s="1" t="s">
        <v>77</v>
      </c>
      <c r="C16" s="4"/>
      <c r="D16" s="1" t="s">
        <v>78</v>
      </c>
      <c r="E16" s="4"/>
    </row>
    <row r="17" spans="1:5" ht="59.1" customHeight="1">
      <c r="A17" s="3" t="s">
        <v>79</v>
      </c>
      <c r="B17" s="3" t="s">
        <v>80</v>
      </c>
      <c r="C17" s="4"/>
      <c r="D17" s="3" t="s">
        <v>81</v>
      </c>
      <c r="E17" s="4"/>
    </row>
    <row r="18" spans="1:5" ht="59.1" customHeight="1">
      <c r="A18" s="1" t="s">
        <v>82</v>
      </c>
      <c r="B18" s="1" t="s">
        <v>83</v>
      </c>
      <c r="C18" s="4"/>
      <c r="D18" s="1" t="s">
        <v>84</v>
      </c>
      <c r="E18" s="4"/>
    </row>
    <row r="19" spans="1:5" ht="59.1" customHeight="1">
      <c r="A19" s="3" t="s">
        <v>85</v>
      </c>
      <c r="B19" s="3" t="s">
        <v>86</v>
      </c>
      <c r="C19" s="4"/>
      <c r="D19" s="3" t="s">
        <v>87</v>
      </c>
      <c r="E19" s="4"/>
    </row>
    <row r="20" spans="1:5" ht="59.1" customHeight="1">
      <c r="A20" s="1" t="s">
        <v>88</v>
      </c>
      <c r="B20" s="1" t="s">
        <v>89</v>
      </c>
      <c r="C20" s="4"/>
      <c r="D20" s="1" t="s">
        <v>90</v>
      </c>
      <c r="E20" s="4"/>
    </row>
    <row r="21" spans="1:5" ht="59.1" customHeight="1">
      <c r="A21" s="3" t="s">
        <v>91</v>
      </c>
      <c r="B21" s="3" t="s">
        <v>92</v>
      </c>
      <c r="C21" s="4"/>
      <c r="D21" s="3" t="s">
        <v>93</v>
      </c>
      <c r="E21" s="4"/>
    </row>
    <row r="22" spans="1:5" ht="59.1" customHeight="1">
      <c r="A22" s="1" t="s">
        <v>94</v>
      </c>
      <c r="B22" s="1" t="s">
        <v>95</v>
      </c>
      <c r="C22" s="4"/>
      <c r="D22" s="1" t="s">
        <v>96</v>
      </c>
      <c r="E22" s="4"/>
    </row>
    <row r="23" spans="1:5" ht="59.1" customHeight="1">
      <c r="A23" s="3" t="s">
        <v>97</v>
      </c>
      <c r="B23" s="3" t="s">
        <v>98</v>
      </c>
      <c r="C23" s="4"/>
      <c r="D23" s="3" t="s">
        <v>99</v>
      </c>
      <c r="E23" s="4"/>
    </row>
    <row r="24" spans="1:5" ht="59.1" customHeight="1">
      <c r="A24" s="1" t="s">
        <v>100</v>
      </c>
      <c r="B24" s="1" t="s">
        <v>101</v>
      </c>
      <c r="C24" s="4"/>
      <c r="D24" s="1" t="s">
        <v>102</v>
      </c>
      <c r="E24" s="4"/>
    </row>
    <row r="25" spans="1:5" ht="59.1" customHeight="1">
      <c r="A25" s="3" t="s">
        <v>103</v>
      </c>
      <c r="B25" s="3" t="s">
        <v>104</v>
      </c>
      <c r="C25" s="4"/>
      <c r="D25" s="3" t="s">
        <v>105</v>
      </c>
      <c r="E25" s="4"/>
    </row>
    <row r="26" spans="1:5" ht="59.1" customHeight="1">
      <c r="A26" s="1" t="s">
        <v>106</v>
      </c>
      <c r="B26" s="1" t="s">
        <v>107</v>
      </c>
      <c r="C26" s="4"/>
      <c r="D26" s="1" t="s">
        <v>108</v>
      </c>
      <c r="E26" s="4"/>
    </row>
    <row r="27" spans="1:5" ht="59.1" customHeight="1">
      <c r="A27" s="3" t="s">
        <v>109</v>
      </c>
      <c r="B27" s="3" t="s">
        <v>110</v>
      </c>
      <c r="C27" s="4"/>
      <c r="D27" s="3" t="s">
        <v>111</v>
      </c>
      <c r="E27" s="4"/>
    </row>
    <row r="28" spans="1:5" ht="59.1" customHeight="1">
      <c r="A28" s="1" t="s">
        <v>112</v>
      </c>
      <c r="B28" s="1" t="s">
        <v>113</v>
      </c>
      <c r="C28" s="4"/>
      <c r="D28" s="1" t="s">
        <v>114</v>
      </c>
      <c r="E28" s="4"/>
    </row>
    <row r="29" spans="1:5" ht="59.1" customHeight="1">
      <c r="A29" s="3" t="s">
        <v>115</v>
      </c>
      <c r="B29" s="3" t="s">
        <v>116</v>
      </c>
      <c r="C29" s="5"/>
      <c r="D29" s="3" t="s">
        <v>117</v>
      </c>
      <c r="E29" s="4"/>
    </row>
    <row r="30" spans="1:5" ht="24.95" customHeight="1">
      <c r="A30" s="1"/>
      <c r="B30" s="1"/>
      <c r="C30" s="1"/>
      <c r="D30" s="1"/>
      <c r="E30" s="1"/>
    </row>
    <row r="31" spans="1:5" ht="42.95" customHeight="1">
      <c r="A31" s="9" t="s">
        <v>118</v>
      </c>
      <c r="B31" s="9"/>
      <c r="C31" s="9"/>
      <c r="D31" s="9"/>
      <c r="E31" s="9"/>
    </row>
    <row r="32" spans="1:5" ht="24.95" customHeight="1">
      <c r="A32" s="1"/>
      <c r="B32" s="1"/>
      <c r="C32" s="1"/>
      <c r="D32" s="1"/>
      <c r="E32" s="1"/>
    </row>
  </sheetData>
  <mergeCells count="3">
    <mergeCell ref="A1:E2"/>
    <mergeCell ref="A3:E4"/>
    <mergeCell ref="A31:E31"/>
  </mergeCells>
  <dataValidations count="16">
    <dataValidation type="list" sqref="C11" xr:uid="{00000000-0002-0000-0100-000000000000}">
      <formula1>"Internal IT,External provider,Group,Mixed,Unknown"</formula1>
    </dataValidation>
    <dataValidation type="list" sqref="C12" xr:uid="{00000000-0002-0000-0100-000001000000}">
      <formula1>"One entity / all sites,One entity / scope to clarify,Multiple entities - separate copies,Unknown"</formula1>
    </dataValidation>
    <dataValidation type="list" sqref="C13" xr:uid="{00000000-0002-0000-0100-000002000000}">
      <formula1>"1–25,26–75,76–250,251–1000,Over 1000,Unknown"</formula1>
    </dataValidation>
    <dataValidation type="list" sqref="C14" xr:uid="{00000000-0002-0000-0100-000003000000}">
      <formula1>"1–25,26–100,101–500,Over 500,Unknown"</formula1>
    </dataValidation>
    <dataValidation type="list" sqref="C15" xr:uid="{00000000-0002-0000-0100-000004000000}">
      <formula1>"1,2–5,6–20,Over 20,Unknown"</formula1>
    </dataValidation>
    <dataValidation type="list" sqref="C16" xr:uid="{00000000-0002-0000-0100-000005000000}">
      <formula1>"Microsoft 365,Google Workspace,Other platform,Mixed,Unknown"</formula1>
    </dataValidation>
    <dataValidation type="list" sqref="C17" xr:uid="{00000000-0002-0000-0100-000006000000}">
      <formula1>"Mostly cloud,Mostly on-premises,Mixed,Unknown"</formula1>
    </dataValidation>
    <dataValidation type="list" sqref="C18:C20" xr:uid="{00000000-0002-0000-0100-000007000000}">
      <formula1>"Yes,No,Unknown"</formula1>
    </dataValidation>
    <dataValidation type="list" sqref="C21" xr:uid="{00000000-0002-0000-0100-00000A000000}">
      <formula1>"Yes,Partially,No,Unknown"</formula1>
    </dataValidation>
    <dataValidation type="list" sqref="C22" xr:uid="{00000000-0002-0000-0100-00000B000000}">
      <formula1>"Yes,In progress,No,Unknown"</formula1>
    </dataValidation>
    <dataValidation type="list" sqref="C23" xr:uid="{00000000-0002-0000-0100-00000C000000}">
      <formula1>"Decision received,Notice submitted,In preparation,Not assessed,Considered not applicable - to verify,Unknown"</formula1>
    </dataValidation>
    <dataValidation type="list" sqref="C24" xr:uid="{00000000-0002-0000-0100-00000D000000}">
      <formula1>"Essential,Important,Decision not received,Unknown"</formula1>
    </dataValidation>
    <dataValidation type="list" sqref="C25" xr:uid="{00000000-0002-0000-0100-00000E000000}">
      <formula1>"Identified,Possible - to clarify,Not identified,Unknown"</formula1>
    </dataValidation>
    <dataValidation type="list" sqref="C26" xr:uid="{00000000-0002-0000-0100-00000F000000}">
      <formula1>"DNSC deadline,Audit requested,Client requirement,Proactive clarification,Infrastructure change,Other reason"</formula1>
    </dataValidation>
    <dataValidation type="list" sqref="C27" xr:uid="{00000000-0002-0000-0100-000010000000}">
      <formula1>"As soon as possible,Within 30 days,Within 1–3 months,After clarification,Not set"</formula1>
    </dataValidation>
    <dataValidation type="list" sqref="C28" xr:uid="{00000000-0002-0000-0100-000011000000}">
      <formula1>"Not permitted,Outside business hours only,To be agreed,Unknown"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topLeftCell="A13"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23.1" customHeight="1">
      <c r="A1" s="8" t="s">
        <v>119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120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125</v>
      </c>
      <c r="B7" s="3" t="s">
        <v>126</v>
      </c>
      <c r="C7" s="3" t="s">
        <v>127</v>
      </c>
      <c r="D7" s="4"/>
      <c r="E7" s="4"/>
      <c r="F7" s="4"/>
    </row>
    <row r="8" spans="1:6" ht="80.099999999999994" customHeight="1">
      <c r="A8" s="1" t="s">
        <v>128</v>
      </c>
      <c r="B8" s="1" t="s">
        <v>129</v>
      </c>
      <c r="C8" s="1" t="s">
        <v>130</v>
      </c>
      <c r="D8" s="4"/>
      <c r="E8" s="4"/>
      <c r="F8" s="4"/>
    </row>
    <row r="9" spans="1:6" ht="80.099999999999994" customHeight="1">
      <c r="A9" s="3" t="s">
        <v>131</v>
      </c>
      <c r="B9" s="3" t="s">
        <v>132</v>
      </c>
      <c r="C9" s="3" t="s">
        <v>133</v>
      </c>
      <c r="D9" s="4"/>
      <c r="E9" s="4"/>
      <c r="F9" s="4"/>
    </row>
    <row r="10" spans="1:6" ht="80.099999999999994" customHeight="1">
      <c r="A10" s="1" t="s">
        <v>134</v>
      </c>
      <c r="B10" s="1" t="s">
        <v>135</v>
      </c>
      <c r="C10" s="1" t="s">
        <v>136</v>
      </c>
      <c r="D10" s="4"/>
      <c r="E10" s="4"/>
      <c r="F10" s="4"/>
    </row>
    <row r="11" spans="1:6" ht="80.099999999999994" customHeight="1">
      <c r="A11" s="3" t="s">
        <v>137</v>
      </c>
      <c r="B11" s="3" t="s">
        <v>138</v>
      </c>
      <c r="C11" s="3" t="s">
        <v>139</v>
      </c>
      <c r="D11" s="4"/>
      <c r="E11" s="4"/>
      <c r="F11" s="4"/>
    </row>
    <row r="12" spans="1:6" ht="80.099999999999994" customHeight="1">
      <c r="A12" s="1" t="s">
        <v>140</v>
      </c>
      <c r="B12" s="1" t="s">
        <v>141</v>
      </c>
      <c r="C12" s="1" t="s">
        <v>142</v>
      </c>
      <c r="D12" s="4"/>
      <c r="E12" s="4"/>
      <c r="F12" s="4"/>
    </row>
    <row r="13" spans="1:6" ht="80.099999999999994" customHeight="1">
      <c r="A13" s="3" t="s">
        <v>143</v>
      </c>
      <c r="B13" s="3" t="s">
        <v>144</v>
      </c>
      <c r="C13" s="3" t="s">
        <v>145</v>
      </c>
      <c r="D13" s="4"/>
      <c r="E13" s="4"/>
      <c r="F13" s="4"/>
    </row>
    <row r="14" spans="1:6" ht="80.099999999999994" customHeight="1">
      <c r="A14" s="1" t="s">
        <v>146</v>
      </c>
      <c r="B14" s="1" t="s">
        <v>147</v>
      </c>
      <c r="C14" s="1" t="s">
        <v>148</v>
      </c>
      <c r="D14" s="4"/>
      <c r="E14" s="4"/>
      <c r="F14" s="4"/>
    </row>
    <row r="15" spans="1:6" ht="80.099999999999994" customHeight="1">
      <c r="A15" s="3" t="s">
        <v>149</v>
      </c>
      <c r="B15" s="3" t="s">
        <v>150</v>
      </c>
      <c r="C15" s="3" t="s">
        <v>151</v>
      </c>
      <c r="D15" s="4"/>
      <c r="E15" s="4"/>
      <c r="F15" s="4"/>
    </row>
    <row r="16" spans="1:6" ht="80.099999999999994" customHeight="1">
      <c r="A16" s="1" t="s">
        <v>152</v>
      </c>
      <c r="B16" s="1" t="s">
        <v>153</v>
      </c>
      <c r="C16" s="1" t="s">
        <v>154</v>
      </c>
      <c r="D16" s="4"/>
      <c r="E16" s="4"/>
      <c r="F16" s="4"/>
    </row>
    <row r="17" spans="1:6" ht="80.099999999999994" customHeight="1">
      <c r="A17" s="3" t="s">
        <v>155</v>
      </c>
      <c r="B17" s="3" t="s">
        <v>156</v>
      </c>
      <c r="C17" s="3" t="s">
        <v>157</v>
      </c>
      <c r="D17" s="4"/>
      <c r="E17" s="4"/>
      <c r="F17" s="4"/>
    </row>
    <row r="18" spans="1:6" ht="80.099999999999994" customHeight="1">
      <c r="A18" s="1" t="s">
        <v>158</v>
      </c>
      <c r="B18" s="1" t="s">
        <v>159</v>
      </c>
      <c r="C18" s="1" t="s">
        <v>160</v>
      </c>
      <c r="D18" s="4"/>
      <c r="E18" s="4"/>
      <c r="F18" s="4"/>
    </row>
    <row r="19" spans="1:6" ht="80.099999999999994" customHeight="1">
      <c r="A19" s="3" t="s">
        <v>161</v>
      </c>
      <c r="B19" s="3" t="s">
        <v>162</v>
      </c>
      <c r="C19" s="3" t="s">
        <v>163</v>
      </c>
      <c r="D19" s="4"/>
      <c r="E19" s="4"/>
      <c r="F19" s="4"/>
    </row>
    <row r="20" spans="1:6" ht="80.099999999999994" customHeight="1">
      <c r="A20" s="1" t="s">
        <v>164</v>
      </c>
      <c r="B20" s="1" t="s">
        <v>165</v>
      </c>
      <c r="C20" s="1" t="s">
        <v>166</v>
      </c>
      <c r="D20" s="4"/>
      <c r="E20" s="4"/>
      <c r="F20" s="4"/>
    </row>
    <row r="21" spans="1:6" ht="24.95" customHeight="1">
      <c r="A21" s="1"/>
      <c r="B21" s="1"/>
      <c r="C21" s="1"/>
      <c r="D21" s="1"/>
      <c r="E21" s="1"/>
      <c r="F21" s="1"/>
    </row>
    <row r="22" spans="1:6" ht="42" customHeight="1">
      <c r="A22" s="9" t="s">
        <v>167</v>
      </c>
      <c r="B22" s="9"/>
      <c r="C22" s="9"/>
      <c r="D22" s="9"/>
      <c r="E22" s="9"/>
      <c r="F22" s="9"/>
    </row>
    <row r="23" spans="1:6" ht="24.95" customHeight="1">
      <c r="A23" s="1"/>
      <c r="B23" s="1"/>
      <c r="C23" s="1"/>
      <c r="D23" s="1"/>
      <c r="E23" s="1"/>
      <c r="F23" s="1"/>
    </row>
    <row r="24" spans="1:6" ht="24.95" customHeight="1">
      <c r="A24" s="1"/>
      <c r="B24" s="1"/>
      <c r="C24" s="1"/>
      <c r="D24" s="1"/>
      <c r="E24" s="1"/>
      <c r="F24" s="1"/>
    </row>
  </sheetData>
  <mergeCells count="3">
    <mergeCell ref="A1:F2"/>
    <mergeCell ref="A3:F4"/>
    <mergeCell ref="A22:F22"/>
  </mergeCells>
  <conditionalFormatting sqref="D7:D20">
    <cfRule type="expression" dxfId="8" priority="1">
      <formula>D7="No"</formula>
    </cfRule>
    <cfRule type="expression" dxfId="7" priority="2">
      <formula>D7="Unknown"</formula>
    </cfRule>
  </conditionalFormatting>
  <conditionalFormatting sqref="F7:F20">
    <cfRule type="expression" dxfId="6" priority="3">
      <formula>AND(D7="Possibly not applicable",F7="")</formula>
    </cfRule>
  </conditionalFormatting>
  <dataValidations count="2">
    <dataValidation type="list" sqref="D7:D20" xr:uid="{00000000-0002-0000-0200-000000000000}">
      <formula1>"Yes,Partially,No,Unknown,Possibly not applicable"</formula1>
    </dataValidation>
    <dataValidation type="list" sqref="E7:E20" xr:uid="{00000000-0002-0000-0200-000001000000}">
      <formula1>"Management,Internal IT,IT provider,Group,Other owner,To be appointed"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topLeftCell="A23"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23.1" customHeight="1">
      <c r="A1" s="8" t="s">
        <v>168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169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170</v>
      </c>
      <c r="B7" s="3" t="s">
        <v>171</v>
      </c>
      <c r="C7" s="3" t="s">
        <v>172</v>
      </c>
      <c r="D7" s="4"/>
      <c r="E7" s="4"/>
      <c r="F7" s="4"/>
    </row>
    <row r="8" spans="1:6" ht="80.099999999999994" customHeight="1">
      <c r="A8" s="1" t="s">
        <v>173</v>
      </c>
      <c r="B8" s="1" t="s">
        <v>174</v>
      </c>
      <c r="C8" s="1" t="s">
        <v>175</v>
      </c>
      <c r="D8" s="4"/>
      <c r="E8" s="4"/>
      <c r="F8" s="4"/>
    </row>
    <row r="9" spans="1:6" ht="80.099999999999994" customHeight="1">
      <c r="A9" s="3" t="s">
        <v>176</v>
      </c>
      <c r="B9" s="3" t="s">
        <v>177</v>
      </c>
      <c r="C9" s="3" t="s">
        <v>178</v>
      </c>
      <c r="D9" s="4"/>
      <c r="E9" s="4"/>
      <c r="F9" s="4"/>
    </row>
    <row r="10" spans="1:6" ht="80.099999999999994" customHeight="1">
      <c r="A10" s="1" t="s">
        <v>179</v>
      </c>
      <c r="B10" s="1" t="s">
        <v>180</v>
      </c>
      <c r="C10" s="1" t="s">
        <v>181</v>
      </c>
      <c r="D10" s="4"/>
      <c r="E10" s="4"/>
      <c r="F10" s="4"/>
    </row>
    <row r="11" spans="1:6" ht="80.099999999999994" customHeight="1">
      <c r="A11" s="3" t="s">
        <v>182</v>
      </c>
      <c r="B11" s="3" t="s">
        <v>183</v>
      </c>
      <c r="C11" s="3" t="s">
        <v>184</v>
      </c>
      <c r="D11" s="4"/>
      <c r="E11" s="4"/>
      <c r="F11" s="4"/>
    </row>
    <row r="12" spans="1:6" ht="80.099999999999994" customHeight="1">
      <c r="A12" s="1" t="s">
        <v>185</v>
      </c>
      <c r="B12" s="1" t="s">
        <v>186</v>
      </c>
      <c r="C12" s="1" t="s">
        <v>187</v>
      </c>
      <c r="D12" s="4"/>
      <c r="E12" s="4"/>
      <c r="F12" s="4"/>
    </row>
    <row r="13" spans="1:6" ht="80.099999999999994" customHeight="1">
      <c r="A13" s="3" t="s">
        <v>188</v>
      </c>
      <c r="B13" s="3" t="s">
        <v>189</v>
      </c>
      <c r="C13" s="3" t="s">
        <v>190</v>
      </c>
      <c r="D13" s="4"/>
      <c r="E13" s="4"/>
      <c r="F13" s="4"/>
    </row>
    <row r="14" spans="1:6" ht="80.099999999999994" customHeight="1">
      <c r="A14" s="1" t="s">
        <v>191</v>
      </c>
      <c r="B14" s="1" t="s">
        <v>192</v>
      </c>
      <c r="C14" s="1" t="s">
        <v>193</v>
      </c>
      <c r="D14" s="4"/>
      <c r="E14" s="4"/>
      <c r="F14" s="4"/>
    </row>
    <row r="15" spans="1:6" ht="80.099999999999994" customHeight="1">
      <c r="A15" s="3" t="s">
        <v>194</v>
      </c>
      <c r="B15" s="3" t="s">
        <v>195</v>
      </c>
      <c r="C15" s="3" t="s">
        <v>196</v>
      </c>
      <c r="D15" s="4"/>
      <c r="E15" s="4"/>
      <c r="F15" s="4"/>
    </row>
    <row r="16" spans="1:6" ht="80.099999999999994" customHeight="1">
      <c r="A16" s="1" t="s">
        <v>197</v>
      </c>
      <c r="B16" s="1" t="s">
        <v>198</v>
      </c>
      <c r="C16" s="1" t="s">
        <v>199</v>
      </c>
      <c r="D16" s="4"/>
      <c r="E16" s="4"/>
      <c r="F16" s="4"/>
    </row>
    <row r="17" spans="1:6" ht="80.099999999999994" customHeight="1">
      <c r="A17" s="3" t="s">
        <v>200</v>
      </c>
      <c r="B17" s="3" t="s">
        <v>201</v>
      </c>
      <c r="C17" s="3" t="s">
        <v>202</v>
      </c>
      <c r="D17" s="4"/>
      <c r="E17" s="4"/>
      <c r="F17" s="4"/>
    </row>
    <row r="18" spans="1:6" ht="80.099999999999994" customHeight="1">
      <c r="A18" s="1" t="s">
        <v>203</v>
      </c>
      <c r="B18" s="1" t="s">
        <v>204</v>
      </c>
      <c r="C18" s="1" t="s">
        <v>205</v>
      </c>
      <c r="D18" s="4"/>
      <c r="E18" s="4"/>
      <c r="F18" s="4"/>
    </row>
    <row r="19" spans="1:6" ht="80.099999999999994" customHeight="1">
      <c r="A19" s="3" t="s">
        <v>206</v>
      </c>
      <c r="B19" s="3" t="s">
        <v>207</v>
      </c>
      <c r="C19" s="3" t="s">
        <v>208</v>
      </c>
      <c r="D19" s="4"/>
      <c r="E19" s="4"/>
      <c r="F19" s="4"/>
    </row>
    <row r="20" spans="1:6" ht="80.099999999999994" customHeight="1">
      <c r="A20" s="1" t="s">
        <v>209</v>
      </c>
      <c r="B20" s="1" t="s">
        <v>210</v>
      </c>
      <c r="C20" s="1" t="s">
        <v>211</v>
      </c>
      <c r="D20" s="4"/>
      <c r="E20" s="4"/>
      <c r="F20" s="4"/>
    </row>
    <row r="21" spans="1:6" ht="80.099999999999994" customHeight="1">
      <c r="A21" s="3" t="s">
        <v>212</v>
      </c>
      <c r="B21" s="3" t="s">
        <v>213</v>
      </c>
      <c r="C21" s="3" t="s">
        <v>214</v>
      </c>
      <c r="D21" s="4"/>
      <c r="E21" s="4"/>
      <c r="F21" s="4"/>
    </row>
    <row r="22" spans="1:6" ht="80.099999999999994" customHeight="1">
      <c r="A22" s="1" t="s">
        <v>215</v>
      </c>
      <c r="B22" s="1" t="s">
        <v>216</v>
      </c>
      <c r="C22" s="1" t="s">
        <v>217</v>
      </c>
      <c r="D22" s="4"/>
      <c r="E22" s="4"/>
      <c r="F22" s="4"/>
    </row>
    <row r="23" spans="1:6" ht="80.099999999999994" customHeight="1">
      <c r="A23" s="3" t="s">
        <v>218</v>
      </c>
      <c r="B23" s="3" t="s">
        <v>219</v>
      </c>
      <c r="C23" s="3" t="s">
        <v>220</v>
      </c>
      <c r="D23" s="4"/>
      <c r="E23" s="4"/>
      <c r="F23" s="4"/>
    </row>
    <row r="24" spans="1:6" ht="80.099999999999994" customHeight="1">
      <c r="A24" s="1" t="s">
        <v>221</v>
      </c>
      <c r="B24" s="1" t="s">
        <v>222</v>
      </c>
      <c r="C24" s="1" t="s">
        <v>223</v>
      </c>
      <c r="D24" s="4"/>
      <c r="E24" s="4"/>
      <c r="F24" s="4"/>
    </row>
    <row r="25" spans="1:6" ht="80.099999999999994" customHeight="1">
      <c r="A25" s="3" t="s">
        <v>224</v>
      </c>
      <c r="B25" s="3" t="s">
        <v>225</v>
      </c>
      <c r="C25" s="3" t="s">
        <v>226</v>
      </c>
      <c r="D25" s="4"/>
      <c r="E25" s="4"/>
      <c r="F25" s="4"/>
    </row>
    <row r="26" spans="1:6" ht="80.099999999999994" customHeight="1">
      <c r="A26" s="1" t="s">
        <v>227</v>
      </c>
      <c r="B26" s="1" t="s">
        <v>228</v>
      </c>
      <c r="C26" s="1" t="s">
        <v>229</v>
      </c>
      <c r="D26" s="4"/>
      <c r="E26" s="4"/>
      <c r="F26" s="4"/>
    </row>
    <row r="27" spans="1:6" ht="80.099999999999994" customHeight="1">
      <c r="A27" s="3" t="s">
        <v>230</v>
      </c>
      <c r="B27" s="3" t="s">
        <v>231</v>
      </c>
      <c r="C27" s="3" t="s">
        <v>232</v>
      </c>
      <c r="D27" s="4"/>
      <c r="E27" s="4"/>
      <c r="F27" s="4"/>
    </row>
    <row r="28" spans="1:6" ht="80.099999999999994" customHeight="1">
      <c r="A28" s="1" t="s">
        <v>233</v>
      </c>
      <c r="B28" s="1" t="s">
        <v>234</v>
      </c>
      <c r="C28" s="1" t="s">
        <v>235</v>
      </c>
      <c r="D28" s="4"/>
      <c r="E28" s="4"/>
      <c r="F28" s="4"/>
    </row>
    <row r="29" spans="1:6" ht="80.099999999999994" customHeight="1">
      <c r="A29" s="3" t="s">
        <v>236</v>
      </c>
      <c r="B29" s="3" t="s">
        <v>237</v>
      </c>
      <c r="C29" s="3" t="s">
        <v>238</v>
      </c>
      <c r="D29" s="4"/>
      <c r="E29" s="4"/>
      <c r="F29" s="4"/>
    </row>
    <row r="30" spans="1:6" ht="80.099999999999994" customHeight="1">
      <c r="A30" s="1" t="s">
        <v>239</v>
      </c>
      <c r="B30" s="1" t="s">
        <v>240</v>
      </c>
      <c r="C30" s="1" t="s">
        <v>241</v>
      </c>
      <c r="D30" s="4"/>
      <c r="E30" s="4"/>
      <c r="F30" s="4"/>
    </row>
    <row r="31" spans="1:6" ht="24.95" customHeight="1">
      <c r="A31" s="1"/>
      <c r="B31" s="1"/>
      <c r="C31" s="1"/>
      <c r="D31" s="1"/>
      <c r="E31" s="1"/>
      <c r="F31" s="1"/>
    </row>
    <row r="32" spans="1:6" ht="42" customHeight="1">
      <c r="A32" s="9" t="s">
        <v>167</v>
      </c>
      <c r="B32" s="9"/>
      <c r="C32" s="9"/>
      <c r="D32" s="9"/>
      <c r="E32" s="9"/>
      <c r="F32" s="9"/>
    </row>
    <row r="33" spans="1:6" ht="24.95" customHeight="1">
      <c r="A33" s="1"/>
      <c r="B33" s="1"/>
      <c r="C33" s="1"/>
      <c r="D33" s="1"/>
      <c r="E33" s="1"/>
      <c r="F33" s="1"/>
    </row>
    <row r="34" spans="1:6" ht="24.95" customHeight="1">
      <c r="A34" s="1"/>
      <c r="B34" s="1"/>
      <c r="C34" s="1"/>
      <c r="D34" s="1"/>
      <c r="E34" s="1"/>
      <c r="F34" s="1"/>
    </row>
  </sheetData>
  <mergeCells count="3">
    <mergeCell ref="A1:F2"/>
    <mergeCell ref="A3:F4"/>
    <mergeCell ref="A32:F32"/>
  </mergeCells>
  <conditionalFormatting sqref="D7:D30">
    <cfRule type="expression" dxfId="5" priority="1">
      <formula>D7="No"</formula>
    </cfRule>
    <cfRule type="expression" dxfId="4" priority="2">
      <formula>D7="Unknown"</formula>
    </cfRule>
  </conditionalFormatting>
  <conditionalFormatting sqref="F7:F30">
    <cfRule type="expression" dxfId="3" priority="3">
      <formula>AND(D7="Possibly not applicable",F7="")</formula>
    </cfRule>
  </conditionalFormatting>
  <dataValidations count="2">
    <dataValidation type="list" sqref="D7:D30" xr:uid="{00000000-0002-0000-0300-000000000000}">
      <formula1>"Yes,Partially,No,Unknown,Possibly not applicable"</formula1>
    </dataValidation>
    <dataValidation type="list" sqref="E7:E30" xr:uid="{00000000-0002-0000-0300-000001000000}">
      <formula1>"Management,Internal IT,IT provider,Group,Other owner,To be appointed"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23.1" customHeight="1">
      <c r="A1" s="8" t="s">
        <v>242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243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244</v>
      </c>
      <c r="B7" s="3" t="s">
        <v>245</v>
      </c>
      <c r="C7" s="3" t="s">
        <v>246</v>
      </c>
      <c r="D7" s="4"/>
      <c r="E7" s="4"/>
      <c r="F7" s="4"/>
    </row>
    <row r="8" spans="1:6" ht="80.099999999999994" customHeight="1">
      <c r="A8" s="1" t="s">
        <v>247</v>
      </c>
      <c r="B8" s="1" t="s">
        <v>248</v>
      </c>
      <c r="C8" s="1" t="s">
        <v>249</v>
      </c>
      <c r="D8" s="4"/>
      <c r="E8" s="4"/>
      <c r="F8" s="4"/>
    </row>
    <row r="9" spans="1:6" ht="80.099999999999994" customHeight="1">
      <c r="A9" s="3" t="s">
        <v>250</v>
      </c>
      <c r="B9" s="3" t="s">
        <v>251</v>
      </c>
      <c r="C9" s="3" t="s">
        <v>252</v>
      </c>
      <c r="D9" s="4"/>
      <c r="E9" s="4"/>
      <c r="F9" s="4"/>
    </row>
    <row r="10" spans="1:6" ht="80.099999999999994" customHeight="1">
      <c r="A10" s="1" t="s">
        <v>253</v>
      </c>
      <c r="B10" s="1" t="s">
        <v>254</v>
      </c>
      <c r="C10" s="1" t="s">
        <v>255</v>
      </c>
      <c r="D10" s="4"/>
      <c r="E10" s="4"/>
      <c r="F10" s="4"/>
    </row>
    <row r="11" spans="1:6" ht="80.099999999999994" customHeight="1">
      <c r="A11" s="3" t="s">
        <v>256</v>
      </c>
      <c r="B11" s="3" t="s">
        <v>257</v>
      </c>
      <c r="C11" s="3" t="s">
        <v>258</v>
      </c>
      <c r="D11" s="4"/>
      <c r="E11" s="4"/>
      <c r="F11" s="4"/>
    </row>
    <row r="12" spans="1:6" ht="80.099999999999994" customHeight="1">
      <c r="A12" s="1" t="s">
        <v>259</v>
      </c>
      <c r="B12" s="1" t="s">
        <v>260</v>
      </c>
      <c r="C12" s="1" t="s">
        <v>261</v>
      </c>
      <c r="D12" s="4"/>
      <c r="E12" s="4"/>
      <c r="F12" s="4"/>
    </row>
    <row r="13" spans="1:6" ht="24.95" customHeight="1">
      <c r="A13" s="1"/>
      <c r="B13" s="1"/>
      <c r="C13" s="1"/>
      <c r="D13" s="1"/>
      <c r="E13" s="1"/>
      <c r="F13" s="1"/>
    </row>
    <row r="14" spans="1:6" ht="42" customHeight="1">
      <c r="A14" s="9" t="s">
        <v>167</v>
      </c>
      <c r="B14" s="9"/>
      <c r="C14" s="9"/>
      <c r="D14" s="9"/>
      <c r="E14" s="9"/>
      <c r="F14" s="9"/>
    </row>
    <row r="15" spans="1:6" ht="24.95" customHeight="1">
      <c r="A15" s="1"/>
      <c r="B15" s="1"/>
      <c r="C15" s="1"/>
      <c r="D15" s="1"/>
      <c r="E15" s="1"/>
      <c r="F15" s="1"/>
    </row>
    <row r="16" spans="1:6" ht="24.95" customHeight="1">
      <c r="A16" s="1"/>
      <c r="B16" s="1"/>
      <c r="C16" s="1"/>
      <c r="D16" s="1"/>
      <c r="E16" s="1"/>
      <c r="F16" s="1"/>
    </row>
  </sheetData>
  <mergeCells count="3">
    <mergeCell ref="A1:F2"/>
    <mergeCell ref="A3:F4"/>
    <mergeCell ref="A14:F14"/>
  </mergeCells>
  <conditionalFormatting sqref="D7:D12">
    <cfRule type="expression" dxfId="2" priority="1">
      <formula>D7="No"</formula>
    </cfRule>
    <cfRule type="expression" dxfId="1" priority="2">
      <formula>D7="Unknown"</formula>
    </cfRule>
  </conditionalFormatting>
  <conditionalFormatting sqref="F7:F12">
    <cfRule type="expression" dxfId="0" priority="3">
      <formula>AND(D7="Possibly not applicable",F7="")</formula>
    </cfRule>
  </conditionalFormatting>
  <dataValidations count="2">
    <dataValidation type="list" sqref="D7:D12" xr:uid="{00000000-0002-0000-0400-000000000000}">
      <formula1>"Yes,Partially,No,Unknown,Possibly not applicable"</formula1>
    </dataValidation>
    <dataValidation type="list" sqref="E7:E12" xr:uid="{00000000-0002-0000-0400-000001000000}">
      <formula1>"Management,Internal IT,IT provider,Group,Other owner,To be appointed"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topLeftCell="A10" workbookViewId="0">
      <selection sqref="A1:G2"/>
    </sheetView>
  </sheetViews>
  <sheetFormatPr defaultRowHeight="14.25"/>
  <cols>
    <col min="1" max="1" width="7" customWidth="1"/>
    <col min="2" max="2" width="34" customWidth="1"/>
    <col min="3" max="3" width="47" customWidth="1"/>
    <col min="4" max="4" width="23" customWidth="1"/>
    <col min="5" max="5" width="20" customWidth="1"/>
    <col min="6" max="6" width="39" customWidth="1"/>
    <col min="7" max="7" width="34" customWidth="1"/>
  </cols>
  <sheetData>
    <row r="1" spans="1:7" ht="23.1" customHeight="1">
      <c r="A1" s="8" t="s">
        <v>262</v>
      </c>
      <c r="B1" s="8"/>
      <c r="C1" s="8"/>
      <c r="D1" s="8"/>
      <c r="E1" s="8"/>
      <c r="F1" s="8"/>
      <c r="G1" s="8"/>
    </row>
    <row r="2" spans="1:7" ht="23.1" customHeight="1">
      <c r="A2" s="8"/>
      <c r="B2" s="8"/>
      <c r="C2" s="8"/>
      <c r="D2" s="8"/>
      <c r="E2" s="8"/>
      <c r="F2" s="8"/>
      <c r="G2" s="8"/>
    </row>
    <row r="3" spans="1:7" ht="23.1" customHeight="1">
      <c r="A3" s="9" t="s">
        <v>263</v>
      </c>
      <c r="B3" s="9"/>
      <c r="C3" s="9"/>
      <c r="D3" s="9"/>
      <c r="E3" s="9"/>
      <c r="F3" s="9"/>
      <c r="G3" s="9"/>
    </row>
    <row r="4" spans="1:7" ht="23.1" customHeight="1">
      <c r="A4" s="9"/>
      <c r="B4" s="9"/>
      <c r="C4" s="9"/>
      <c r="D4" s="9"/>
      <c r="E4" s="9"/>
      <c r="F4" s="9"/>
      <c r="G4" s="9"/>
    </row>
    <row r="5" spans="1:7" ht="24.95" customHeight="1">
      <c r="A5" s="1"/>
      <c r="B5" s="1"/>
      <c r="C5" s="1"/>
      <c r="D5" s="1"/>
      <c r="E5" s="1"/>
      <c r="F5" s="1"/>
      <c r="G5" s="1"/>
    </row>
    <row r="6" spans="1:7" ht="35.1" customHeight="1">
      <c r="A6" s="2" t="s">
        <v>44</v>
      </c>
      <c r="B6" s="2" t="s">
        <v>264</v>
      </c>
      <c r="C6" s="2" t="s">
        <v>265</v>
      </c>
      <c r="D6" s="2" t="s">
        <v>266</v>
      </c>
      <c r="E6" s="2" t="s">
        <v>267</v>
      </c>
      <c r="F6" s="2" t="s">
        <v>268</v>
      </c>
      <c r="G6" s="2" t="s">
        <v>269</v>
      </c>
    </row>
    <row r="7" spans="1:7" ht="90" customHeight="1">
      <c r="A7" s="3" t="s">
        <v>270</v>
      </c>
      <c r="B7" s="3" t="s">
        <v>271</v>
      </c>
      <c r="C7" s="3" t="s">
        <v>272</v>
      </c>
      <c r="D7" s="4"/>
      <c r="E7" s="5"/>
      <c r="F7" s="3" t="s">
        <v>273</v>
      </c>
      <c r="G7" s="4"/>
    </row>
    <row r="8" spans="1:7" ht="90" customHeight="1">
      <c r="A8" s="1" t="s">
        <v>274</v>
      </c>
      <c r="B8" s="1" t="s">
        <v>275</v>
      </c>
      <c r="C8" s="1" t="s">
        <v>276</v>
      </c>
      <c r="D8" s="4"/>
      <c r="E8" s="5"/>
      <c r="F8" s="1" t="s">
        <v>277</v>
      </c>
      <c r="G8" s="4"/>
    </row>
    <row r="9" spans="1:7" ht="90" customHeight="1">
      <c r="A9" s="3" t="s">
        <v>278</v>
      </c>
      <c r="B9" s="3" t="s">
        <v>279</v>
      </c>
      <c r="C9" s="3" t="s">
        <v>280</v>
      </c>
      <c r="D9" s="4"/>
      <c r="E9" s="5"/>
      <c r="F9" s="3" t="s">
        <v>281</v>
      </c>
      <c r="G9" s="4"/>
    </row>
    <row r="10" spans="1:7" ht="90" customHeight="1">
      <c r="A10" s="1" t="s">
        <v>282</v>
      </c>
      <c r="B10" s="1" t="s">
        <v>283</v>
      </c>
      <c r="C10" s="1" t="s">
        <v>284</v>
      </c>
      <c r="D10" s="4"/>
      <c r="E10" s="5"/>
      <c r="F10" s="1" t="s">
        <v>285</v>
      </c>
      <c r="G10" s="4"/>
    </row>
    <row r="11" spans="1:7" ht="90" customHeight="1">
      <c r="A11" s="3" t="s">
        <v>286</v>
      </c>
      <c r="B11" s="3" t="s">
        <v>287</v>
      </c>
      <c r="C11" s="3" t="s">
        <v>288</v>
      </c>
      <c r="D11" s="4"/>
      <c r="E11" s="5"/>
      <c r="F11" s="3" t="s">
        <v>289</v>
      </c>
      <c r="G11" s="4"/>
    </row>
    <row r="12" spans="1:7" ht="90" customHeight="1">
      <c r="A12" s="1" t="s">
        <v>290</v>
      </c>
      <c r="B12" s="1" t="s">
        <v>291</v>
      </c>
      <c r="C12" s="1" t="s">
        <v>292</v>
      </c>
      <c r="D12" s="4"/>
      <c r="E12" s="5"/>
      <c r="F12" s="1" t="s">
        <v>293</v>
      </c>
      <c r="G12" s="4"/>
    </row>
    <row r="13" spans="1:7" ht="90" customHeight="1">
      <c r="A13" s="3" t="s">
        <v>294</v>
      </c>
      <c r="B13" s="3" t="s">
        <v>295</v>
      </c>
      <c r="C13" s="3" t="s">
        <v>296</v>
      </c>
      <c r="D13" s="4"/>
      <c r="E13" s="5"/>
      <c r="F13" s="3" t="s">
        <v>297</v>
      </c>
      <c r="G13" s="4"/>
    </row>
    <row r="14" spans="1:7" ht="90" customHeight="1">
      <c r="A14" s="1" t="s">
        <v>298</v>
      </c>
      <c r="B14" s="1" t="s">
        <v>299</v>
      </c>
      <c r="C14" s="1" t="s">
        <v>300</v>
      </c>
      <c r="D14" s="4"/>
      <c r="E14" s="5"/>
      <c r="F14" s="1" t="s">
        <v>301</v>
      </c>
      <c r="G14" s="4"/>
    </row>
    <row r="15" spans="1:7" ht="90" customHeight="1">
      <c r="A15" s="3" t="s">
        <v>302</v>
      </c>
      <c r="B15" s="3" t="s">
        <v>303</v>
      </c>
      <c r="C15" s="3" t="s">
        <v>304</v>
      </c>
      <c r="D15" s="4"/>
      <c r="E15" s="5"/>
      <c r="F15" s="3" t="s">
        <v>305</v>
      </c>
      <c r="G15" s="4"/>
    </row>
    <row r="16" spans="1:7" ht="90" customHeight="1">
      <c r="A16" s="1" t="s">
        <v>306</v>
      </c>
      <c r="B16" s="1" t="s">
        <v>307</v>
      </c>
      <c r="C16" s="1" t="s">
        <v>308</v>
      </c>
      <c r="D16" s="4"/>
      <c r="E16" s="5"/>
      <c r="F16" s="1" t="s">
        <v>309</v>
      </c>
      <c r="G16" s="4"/>
    </row>
    <row r="17" spans="1:7" ht="24.95" customHeight="1">
      <c r="A17" s="1"/>
      <c r="B17" s="1"/>
      <c r="C17" s="1"/>
      <c r="D17" s="1"/>
      <c r="E17" s="1"/>
      <c r="F17" s="1"/>
      <c r="G17" s="1"/>
    </row>
    <row r="18" spans="1:7" ht="51" customHeight="1">
      <c r="A18" s="9" t="s">
        <v>310</v>
      </c>
      <c r="B18" s="9"/>
      <c r="C18" s="9"/>
      <c r="D18" s="9"/>
      <c r="E18" s="9"/>
      <c r="F18" s="9"/>
      <c r="G18" s="9"/>
    </row>
    <row r="19" spans="1:7" ht="24.95" customHeight="1">
      <c r="A19" s="1"/>
      <c r="B19" s="1"/>
      <c r="C19" s="1"/>
      <c r="D19" s="1"/>
      <c r="E19" s="1"/>
      <c r="F19" s="1"/>
      <c r="G19" s="1"/>
    </row>
    <row r="20" spans="1:7" ht="24.95" customHeight="1">
      <c r="A20" s="1"/>
      <c r="B20" s="1"/>
      <c r="C20" s="1"/>
      <c r="D20" s="1"/>
      <c r="E20" s="1"/>
      <c r="F20" s="1"/>
      <c r="G20" s="1"/>
    </row>
  </sheetData>
  <mergeCells count="3">
    <mergeCell ref="A1:G2"/>
    <mergeCell ref="A3:G4"/>
    <mergeCell ref="A18:G18"/>
  </mergeCells>
  <dataValidations count="1">
    <dataValidation type="list" sqref="D7:D16" xr:uid="{00000000-0002-0000-0500-000000000000}">
      <formula1>"Completed / submitted,In progress,Not started,Unknown,Applicability to verify"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6"/>
  <sheetViews>
    <sheetView topLeftCell="A49" workbookViewId="0">
      <selection sqref="A1:K2"/>
    </sheetView>
  </sheetViews>
  <sheetFormatPr defaultRowHeight="14.25"/>
  <cols>
    <col min="1" max="1" width="13" customWidth="1"/>
    <col min="2" max="2" width="22" customWidth="1"/>
    <col min="3" max="3" width="42" customWidth="1"/>
    <col min="4" max="4" width="23" customWidth="1"/>
    <col min="5" max="5" width="22" customWidth="1"/>
    <col min="6" max="6" width="21" customWidth="1"/>
    <col min="7" max="8" width="19" customWidth="1"/>
    <col min="9" max="9" width="20" customWidth="1"/>
    <col min="10" max="10" width="19" customWidth="1"/>
    <col min="11" max="11" width="21" customWidth="1"/>
  </cols>
  <sheetData>
    <row r="1" spans="1:11" ht="23.1" customHeight="1">
      <c r="A1" s="8" t="s">
        <v>311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3.1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3.1" customHeight="1">
      <c r="A3" s="9" t="s">
        <v>312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3.1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35.1" customHeight="1">
      <c r="A6" s="2" t="s">
        <v>313</v>
      </c>
      <c r="B6" s="2" t="s">
        <v>314</v>
      </c>
      <c r="C6" s="2" t="s">
        <v>315</v>
      </c>
      <c r="D6" s="2" t="s">
        <v>316</v>
      </c>
      <c r="E6" s="2" t="s">
        <v>27</v>
      </c>
      <c r="F6" s="2" t="s">
        <v>29</v>
      </c>
      <c r="G6" s="2" t="s">
        <v>31</v>
      </c>
      <c r="H6" s="2" t="s">
        <v>33</v>
      </c>
      <c r="I6" s="2" t="s">
        <v>317</v>
      </c>
      <c r="J6" s="2" t="s">
        <v>318</v>
      </c>
      <c r="K6" s="2" t="s">
        <v>319</v>
      </c>
    </row>
    <row r="7" spans="1:11" ht="35.1" customHeight="1">
      <c r="A7" s="1" t="s">
        <v>320</v>
      </c>
      <c r="B7" s="1">
        <v>14</v>
      </c>
      <c r="C7" s="1">
        <f>SUM(E7:I7)</f>
        <v>0</v>
      </c>
      <c r="D7" s="1">
        <f>B7-C7-J7</f>
        <v>14</v>
      </c>
      <c r="E7" s="1">
        <f>COUNTIF('02_Management'!$D$7:$D$20,"Yes")</f>
        <v>0</v>
      </c>
      <c r="F7" s="1">
        <f>COUNTIF('02_Management'!$D$7:$D$20,"Partially")</f>
        <v>0</v>
      </c>
      <c r="G7" s="1">
        <f>COUNTIF('02_Management'!$D$7:$D$20,"No")</f>
        <v>0</v>
      </c>
      <c r="H7" s="1">
        <f>COUNTIF('02_Management'!$D$7:$D$20,"Unknown")</f>
        <v>0</v>
      </c>
      <c r="I7" s="1">
        <f>COUNTIF('02_Management'!$D$7:$D$20,"Possibly not applicable")</f>
        <v>0</v>
      </c>
      <c r="J7" s="1">
        <f>COUNTA('02_Management'!$D$7:$D$20)-C7</f>
        <v>0</v>
      </c>
      <c r="K7" s="1">
        <f>IF('02_Management'!D7="Possibly not applicable",IF(LEN('02_Management'!F7)=0,1,0),0)+IF('02_Management'!D8="Possibly not applicable",IF(LEN('02_Management'!F8)=0,1,0),0)+IF('02_Management'!D9="Possibly not applicable",IF(LEN('02_Management'!F9)=0,1,0),0)+IF('02_Management'!D10="Possibly not applicable",IF(LEN('02_Management'!F10)=0,1,0),0)+IF('02_Management'!D11="Possibly not applicable",IF(LEN('02_Management'!F11)=0,1,0),0)+IF('02_Management'!D12="Possibly not applicable",IF(LEN('02_Management'!F12)=0,1,0),0)+IF('02_Management'!D13="Possibly not applicable",IF(LEN('02_Management'!F13)=0,1,0),0)+IF('02_Management'!D14="Possibly not applicable",IF(LEN('02_Management'!F14)=0,1,0),0)+IF('02_Management'!D15="Possibly not applicable",IF(LEN('02_Management'!F15)=0,1,0),0)+IF('02_Management'!D16="Possibly not applicable",IF(LEN('02_Management'!F16)=0,1,0),0)+IF('02_Management'!D17="Possibly not applicable",IF(LEN('02_Management'!F17)=0,1,0),0)+IF('02_Management'!D18="Possibly not applicable",IF(LEN('02_Management'!F18)=0,1,0),0)+IF('02_Management'!D19="Possibly not applicable",IF(LEN('02_Management'!F19)=0,1,0),0)+IF('02_Management'!D20="Possibly not applicable",IF(LEN('02_Management'!F20)=0,1,0),0)</f>
        <v>0</v>
      </c>
    </row>
    <row r="8" spans="1:11" ht="35.1" customHeight="1">
      <c r="A8" s="1" t="s">
        <v>321</v>
      </c>
      <c r="B8" s="1">
        <v>24</v>
      </c>
      <c r="C8" s="1">
        <f>SUM(E8:I8)</f>
        <v>0</v>
      </c>
      <c r="D8" s="1">
        <f>B8-C8-J8</f>
        <v>24</v>
      </c>
      <c r="E8" s="1">
        <f>COUNTIF('03_IT'!$D$7:$D$30,"Yes")</f>
        <v>0</v>
      </c>
      <c r="F8" s="1">
        <f>COUNTIF('03_IT'!$D$7:$D$30,"Partially")</f>
        <v>0</v>
      </c>
      <c r="G8" s="1">
        <f>COUNTIF('03_IT'!$D$7:$D$30,"No")</f>
        <v>0</v>
      </c>
      <c r="H8" s="1">
        <f>COUNTIF('03_IT'!$D$7:$D$30,"Unknown")</f>
        <v>0</v>
      </c>
      <c r="I8" s="1">
        <f>COUNTIF('03_IT'!$D$7:$D$30,"Possibly not applicable")</f>
        <v>0</v>
      </c>
      <c r="J8" s="1">
        <f>COUNTA('03_IT'!$D$7:$D$30)-C8</f>
        <v>0</v>
      </c>
      <c r="K8" s="1">
        <f>IF('03_IT'!D7="Possibly not applicable",IF(LEN('03_IT'!F7)=0,1,0),0)+IF('03_IT'!D8="Possibly not applicable",IF(LEN('03_IT'!F8)=0,1,0),0)+IF('03_IT'!D9="Possibly not applicable",IF(LEN('03_IT'!F9)=0,1,0),0)+IF('03_IT'!D10="Possibly not applicable",IF(LEN('03_IT'!F10)=0,1,0),0)+IF('03_IT'!D11="Possibly not applicable",IF(LEN('03_IT'!F11)=0,1,0),0)+IF('03_IT'!D12="Possibly not applicable",IF(LEN('03_IT'!F12)=0,1,0),0)+IF('03_IT'!D13="Possibly not applicable",IF(LEN('03_IT'!F13)=0,1,0),0)+IF('03_IT'!D14="Possibly not applicable",IF(LEN('03_IT'!F14)=0,1,0),0)+IF('03_IT'!D15="Possibly not applicable",IF(LEN('03_IT'!F15)=0,1,0),0)+IF('03_IT'!D16="Possibly not applicable",IF(LEN('03_IT'!F16)=0,1,0),0)+IF('03_IT'!D17="Possibly not applicable",IF(LEN('03_IT'!F17)=0,1,0),0)+IF('03_IT'!D18="Possibly not applicable",IF(LEN('03_IT'!F18)=0,1,0),0)+IF('03_IT'!D19="Possibly not applicable",IF(LEN('03_IT'!F19)=0,1,0),0)+IF('03_IT'!D20="Possibly not applicable",IF(LEN('03_IT'!F20)=0,1,0),0)+IF('03_IT'!D21="Possibly not applicable",IF(LEN('03_IT'!F21)=0,1,0),0)+IF('03_IT'!D22="Possibly not applicable",IF(LEN('03_IT'!F22)=0,1,0),0)+IF('03_IT'!D23="Possibly not applicable",IF(LEN('03_IT'!F23)=0,1,0),0)+IF('03_IT'!D24="Possibly not applicable",IF(LEN('03_IT'!F24)=0,1,0),0)+IF('03_IT'!D25="Possibly not applicable",IF(LEN('03_IT'!F25)=0,1,0),0)+IF('03_IT'!D26="Possibly not applicable",IF(LEN('03_IT'!F26)=0,1,0),0)+IF('03_IT'!D27="Possibly not applicable",IF(LEN('03_IT'!F27)=0,1,0),0)+IF('03_IT'!D28="Possibly not applicable",IF(LEN('03_IT'!F28)=0,1,0),0)+IF('03_IT'!D29="Possibly not applicable",IF(LEN('03_IT'!F29)=0,1,0),0)+IF('03_IT'!D30="Possibly not applicable",IF(LEN('03_IT'!F30)=0,1,0),0)</f>
        <v>0</v>
      </c>
    </row>
    <row r="9" spans="1:11" ht="35.1" customHeight="1">
      <c r="A9" s="1" t="s">
        <v>322</v>
      </c>
      <c r="B9" s="1">
        <v>6</v>
      </c>
      <c r="C9" s="1">
        <f>SUM(E9:I9)</f>
        <v>0</v>
      </c>
      <c r="D9" s="1">
        <f>B9-C9-J9</f>
        <v>6</v>
      </c>
      <c r="E9" s="1">
        <f>COUNTIF('04_Special_Cases'!$D$7:$D$12,"Yes")</f>
        <v>0</v>
      </c>
      <c r="F9" s="1">
        <f>COUNTIF('04_Special_Cases'!$D$7:$D$12,"Partially")</f>
        <v>0</v>
      </c>
      <c r="G9" s="1">
        <f>COUNTIF('04_Special_Cases'!$D$7:$D$12,"No")</f>
        <v>0</v>
      </c>
      <c r="H9" s="1">
        <f>COUNTIF('04_Special_Cases'!$D$7:$D$12,"Unknown")</f>
        <v>0</v>
      </c>
      <c r="I9" s="1">
        <f>COUNTIF('04_Special_Cases'!$D$7:$D$12,"Possibly not applicable")</f>
        <v>0</v>
      </c>
      <c r="J9" s="1">
        <f>COUNTA('04_Special_Cases'!$D$7:$D$12)-C9</f>
        <v>0</v>
      </c>
      <c r="K9" s="1">
        <f>IF('04_Special_Cases'!D7="Possibly not applicable",IF(LEN('04_Special_Cases'!F7)=0,1,0),0)+IF('04_Special_Cases'!D8="Possibly not applicable",IF(LEN('04_Special_Cases'!F8)=0,1,0),0)+IF('04_Special_Cases'!D9="Possibly not applicable",IF(LEN('04_Special_Cases'!F9)=0,1,0),0)+IF('04_Special_Cases'!D10="Possibly not applicable",IF(LEN('04_Special_Cases'!F10)=0,1,0),0)+IF('04_Special_Cases'!D11="Possibly not applicable",IF(LEN('04_Special_Cases'!F11)=0,1,0),0)+IF('04_Special_Cases'!D12="Possibly not applicable",IF(LEN('04_Special_Cases'!F12)=0,1,0),0)</f>
        <v>0</v>
      </c>
    </row>
    <row r="10" spans="1:11" ht="35.1" customHeight="1">
      <c r="A10" s="6" t="s">
        <v>323</v>
      </c>
      <c r="B10" s="6">
        <f t="shared" ref="B10:K10" si="0">SUM(B7:B9)</f>
        <v>44</v>
      </c>
      <c r="C10" s="6">
        <f t="shared" si="0"/>
        <v>0</v>
      </c>
      <c r="D10" s="6">
        <f t="shared" si="0"/>
        <v>44</v>
      </c>
      <c r="E10" s="6">
        <f t="shared" si="0"/>
        <v>0</v>
      </c>
      <c r="F10" s="6">
        <f t="shared" si="0"/>
        <v>0</v>
      </c>
      <c r="G10" s="6">
        <f t="shared" si="0"/>
        <v>0</v>
      </c>
      <c r="H10" s="6">
        <f t="shared" si="0"/>
        <v>0</v>
      </c>
      <c r="I10" s="6">
        <f t="shared" si="0"/>
        <v>0</v>
      </c>
      <c r="J10" s="6">
        <f t="shared" si="0"/>
        <v>0</v>
      </c>
      <c r="K10" s="6">
        <f t="shared" si="0"/>
        <v>0</v>
      </c>
    </row>
    <row r="11" spans="1:11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38.1" customHeight="1">
      <c r="A12" s="13" t="s">
        <v>324</v>
      </c>
      <c r="B12" s="13"/>
      <c r="C12" s="7">
        <f>IF(B10=0,0,C10/B10)</f>
        <v>0</v>
      </c>
      <c r="D12" s="11" t="s">
        <v>325</v>
      </c>
      <c r="E12" s="11"/>
      <c r="F12" s="11"/>
      <c r="G12" s="11"/>
      <c r="H12" s="11"/>
      <c r="I12" s="11"/>
      <c r="J12" s="11"/>
      <c r="K12" s="11"/>
    </row>
    <row r="13" spans="1:11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5.1" customHeight="1">
      <c r="A15" s="2" t="s">
        <v>44</v>
      </c>
      <c r="B15" s="2" t="s">
        <v>326</v>
      </c>
      <c r="C15" s="2" t="s">
        <v>327</v>
      </c>
      <c r="D15" s="2" t="s">
        <v>328</v>
      </c>
      <c r="E15" s="2" t="s">
        <v>329</v>
      </c>
      <c r="F15" s="2" t="s">
        <v>330</v>
      </c>
      <c r="G15" s="1"/>
      <c r="H15" s="1"/>
      <c r="I15" s="1"/>
      <c r="J15" s="1"/>
      <c r="K15" s="1"/>
    </row>
    <row r="16" spans="1:11" ht="44.1" customHeight="1">
      <c r="A16" s="1" t="s">
        <v>125</v>
      </c>
      <c r="B16" s="1" t="s">
        <v>331</v>
      </c>
      <c r="C16" s="1" t="s">
        <v>332</v>
      </c>
      <c r="D16" s="1" t="str">
        <f>IF('02_Management'!D7="","",'02_Management'!D7)</f>
        <v/>
      </c>
      <c r="E16" s="1" t="str">
        <f>IF('02_Management'!E7="","",'02_Management'!E7)</f>
        <v/>
      </c>
      <c r="F16" s="1" t="str">
        <f t="shared" ref="F16:F59" si="1">IF(D16="","To be completed",IF(D16="Yes","Evidence to confirm",IF(D16="Partially","Clarify coverage",IF(D16="No","Assess the gap and impact",IF(D16="Unknown","Establish the status",IF(D16="Possibly not applicable","Validate applicability","Correct the selection"))))))</f>
        <v>To be completed</v>
      </c>
      <c r="G16" s="1"/>
      <c r="H16" s="1"/>
      <c r="I16" s="1"/>
      <c r="J16" s="1"/>
      <c r="K16" s="1"/>
    </row>
    <row r="17" spans="1:11" ht="44.1" customHeight="1">
      <c r="A17" s="3" t="s">
        <v>128</v>
      </c>
      <c r="B17" s="3" t="s">
        <v>331</v>
      </c>
      <c r="C17" s="3" t="s">
        <v>333</v>
      </c>
      <c r="D17" s="3" t="str">
        <f>IF('02_Management'!D8="","",'02_Management'!D8)</f>
        <v/>
      </c>
      <c r="E17" s="3" t="str">
        <f>IF('02_Management'!E8="","",'02_Management'!E8)</f>
        <v/>
      </c>
      <c r="F17" s="3" t="str">
        <f t="shared" si="1"/>
        <v>To be completed</v>
      </c>
      <c r="G17" s="1"/>
      <c r="H17" s="1"/>
      <c r="I17" s="1"/>
      <c r="J17" s="1"/>
      <c r="K17" s="1"/>
    </row>
    <row r="18" spans="1:11" ht="44.1" customHeight="1">
      <c r="A18" s="1" t="s">
        <v>131</v>
      </c>
      <c r="B18" s="1" t="s">
        <v>334</v>
      </c>
      <c r="C18" s="1" t="s">
        <v>335</v>
      </c>
      <c r="D18" s="1" t="str">
        <f>IF('02_Management'!D9="","",'02_Management'!D9)</f>
        <v/>
      </c>
      <c r="E18" s="1" t="str">
        <f>IF('02_Management'!E9="","",'02_Management'!E9)</f>
        <v/>
      </c>
      <c r="F18" s="1" t="str">
        <f t="shared" si="1"/>
        <v>To be completed</v>
      </c>
      <c r="G18" s="1"/>
      <c r="H18" s="1"/>
      <c r="I18" s="1"/>
      <c r="J18" s="1"/>
      <c r="K18" s="1"/>
    </row>
    <row r="19" spans="1:11" ht="44.1" customHeight="1">
      <c r="A19" s="3" t="s">
        <v>134</v>
      </c>
      <c r="B19" s="3" t="s">
        <v>331</v>
      </c>
      <c r="C19" s="3" t="s">
        <v>336</v>
      </c>
      <c r="D19" s="3" t="str">
        <f>IF('02_Management'!D10="","",'02_Management'!D10)</f>
        <v/>
      </c>
      <c r="E19" s="3" t="str">
        <f>IF('02_Management'!E10="","",'02_Management'!E10)</f>
        <v/>
      </c>
      <c r="F19" s="3" t="str">
        <f t="shared" si="1"/>
        <v>To be completed</v>
      </c>
      <c r="G19" s="1"/>
      <c r="H19" s="1"/>
      <c r="I19" s="1"/>
      <c r="J19" s="1"/>
      <c r="K19" s="1"/>
    </row>
    <row r="20" spans="1:11" ht="44.1" customHeight="1">
      <c r="A20" s="1" t="s">
        <v>137</v>
      </c>
      <c r="B20" s="1" t="s">
        <v>331</v>
      </c>
      <c r="C20" s="1" t="s">
        <v>337</v>
      </c>
      <c r="D20" s="1" t="str">
        <f>IF('02_Management'!D11="","",'02_Management'!D11)</f>
        <v/>
      </c>
      <c r="E20" s="1" t="str">
        <f>IF('02_Management'!E11="","",'02_Management'!E11)</f>
        <v/>
      </c>
      <c r="F20" s="1" t="str">
        <f t="shared" si="1"/>
        <v>To be completed</v>
      </c>
      <c r="G20" s="1"/>
      <c r="H20" s="1"/>
      <c r="I20" s="1"/>
      <c r="J20" s="1"/>
      <c r="K20" s="1"/>
    </row>
    <row r="21" spans="1:11" ht="44.1" customHeight="1">
      <c r="A21" s="3" t="s">
        <v>140</v>
      </c>
      <c r="B21" s="3" t="s">
        <v>331</v>
      </c>
      <c r="C21" s="3" t="s">
        <v>338</v>
      </c>
      <c r="D21" s="3" t="str">
        <f>IF('02_Management'!D12="","",'02_Management'!D12)</f>
        <v/>
      </c>
      <c r="E21" s="3" t="str">
        <f>IF('02_Management'!E12="","",'02_Management'!E12)</f>
        <v/>
      </c>
      <c r="F21" s="3" t="str">
        <f t="shared" si="1"/>
        <v>To be completed</v>
      </c>
      <c r="G21" s="1"/>
      <c r="H21" s="1"/>
      <c r="I21" s="1"/>
      <c r="J21" s="1"/>
      <c r="K21" s="1"/>
    </row>
    <row r="22" spans="1:11" ht="44.1" customHeight="1">
      <c r="A22" s="1" t="s">
        <v>143</v>
      </c>
      <c r="B22" s="1" t="s">
        <v>331</v>
      </c>
      <c r="C22" s="1" t="s">
        <v>339</v>
      </c>
      <c r="D22" s="1" t="str">
        <f>IF('02_Management'!D13="","",'02_Management'!D13)</f>
        <v/>
      </c>
      <c r="E22" s="1" t="str">
        <f>IF('02_Management'!E13="","",'02_Management'!E13)</f>
        <v/>
      </c>
      <c r="F22" s="1" t="str">
        <f t="shared" si="1"/>
        <v>To be completed</v>
      </c>
      <c r="G22" s="1"/>
      <c r="H22" s="1"/>
      <c r="I22" s="1"/>
      <c r="J22" s="1"/>
      <c r="K22" s="1"/>
    </row>
    <row r="23" spans="1:11" ht="44.1" customHeight="1">
      <c r="A23" s="3" t="s">
        <v>146</v>
      </c>
      <c r="B23" s="3" t="s">
        <v>340</v>
      </c>
      <c r="C23" s="3" t="s">
        <v>341</v>
      </c>
      <c r="D23" s="3" t="str">
        <f>IF('02_Management'!D14="","",'02_Management'!D14)</f>
        <v/>
      </c>
      <c r="E23" s="3" t="str">
        <f>IF('02_Management'!E14="","",'02_Management'!E14)</f>
        <v/>
      </c>
      <c r="F23" s="3" t="str">
        <f t="shared" si="1"/>
        <v>To be completed</v>
      </c>
      <c r="G23" s="1"/>
      <c r="H23" s="1"/>
      <c r="I23" s="1"/>
      <c r="J23" s="1"/>
      <c r="K23" s="1"/>
    </row>
    <row r="24" spans="1:11" ht="44.1" customHeight="1">
      <c r="A24" s="1" t="s">
        <v>149</v>
      </c>
      <c r="B24" s="1" t="s">
        <v>340</v>
      </c>
      <c r="C24" s="1" t="s">
        <v>342</v>
      </c>
      <c r="D24" s="1" t="str">
        <f>IF('02_Management'!D15="","",'02_Management'!D15)</f>
        <v/>
      </c>
      <c r="E24" s="1" t="str">
        <f>IF('02_Management'!E15="","",'02_Management'!E15)</f>
        <v/>
      </c>
      <c r="F24" s="1" t="str">
        <f t="shared" si="1"/>
        <v>To be completed</v>
      </c>
      <c r="G24" s="1"/>
      <c r="H24" s="1"/>
      <c r="I24" s="1"/>
      <c r="J24" s="1"/>
      <c r="K24" s="1"/>
    </row>
    <row r="25" spans="1:11" ht="44.1" customHeight="1">
      <c r="A25" s="3" t="s">
        <v>152</v>
      </c>
      <c r="B25" s="3" t="s">
        <v>343</v>
      </c>
      <c r="C25" s="3" t="s">
        <v>344</v>
      </c>
      <c r="D25" s="3" t="str">
        <f>IF('02_Management'!D16="","",'02_Management'!D16)</f>
        <v/>
      </c>
      <c r="E25" s="3" t="str">
        <f>IF('02_Management'!E16="","",'02_Management'!E16)</f>
        <v/>
      </c>
      <c r="F25" s="3" t="str">
        <f t="shared" si="1"/>
        <v>To be completed</v>
      </c>
      <c r="G25" s="1"/>
      <c r="H25" s="1"/>
      <c r="I25" s="1"/>
      <c r="J25" s="1"/>
      <c r="K25" s="1"/>
    </row>
    <row r="26" spans="1:11" ht="44.1" customHeight="1">
      <c r="A26" s="1" t="s">
        <v>155</v>
      </c>
      <c r="B26" s="1" t="s">
        <v>46</v>
      </c>
      <c r="C26" s="1" t="s">
        <v>345</v>
      </c>
      <c r="D26" s="1" t="str">
        <f>IF('02_Management'!D17="","",'02_Management'!D17)</f>
        <v/>
      </c>
      <c r="E26" s="1" t="str">
        <f>IF('02_Management'!E17="","",'02_Management'!E17)</f>
        <v/>
      </c>
      <c r="F26" s="1" t="str">
        <f t="shared" si="1"/>
        <v>To be completed</v>
      </c>
      <c r="G26" s="1"/>
      <c r="H26" s="1"/>
      <c r="I26" s="1"/>
      <c r="J26" s="1"/>
      <c r="K26" s="1"/>
    </row>
    <row r="27" spans="1:11" ht="44.1" customHeight="1">
      <c r="A27" s="3" t="s">
        <v>158</v>
      </c>
      <c r="B27" s="3" t="s">
        <v>334</v>
      </c>
      <c r="C27" s="3" t="s">
        <v>346</v>
      </c>
      <c r="D27" s="3" t="str">
        <f>IF('02_Management'!D18="","",'02_Management'!D18)</f>
        <v/>
      </c>
      <c r="E27" s="3" t="str">
        <f>IF('02_Management'!E18="","",'02_Management'!E18)</f>
        <v/>
      </c>
      <c r="F27" s="3" t="str">
        <f t="shared" si="1"/>
        <v>To be completed</v>
      </c>
      <c r="G27" s="1"/>
      <c r="H27" s="1"/>
      <c r="I27" s="1"/>
      <c r="J27" s="1"/>
      <c r="K27" s="1"/>
    </row>
    <row r="28" spans="1:11" ht="44.1" customHeight="1">
      <c r="A28" s="1" t="s">
        <v>161</v>
      </c>
      <c r="B28" s="1" t="s">
        <v>331</v>
      </c>
      <c r="C28" s="1" t="s">
        <v>347</v>
      </c>
      <c r="D28" s="1" t="str">
        <f>IF('02_Management'!D19="","",'02_Management'!D19)</f>
        <v/>
      </c>
      <c r="E28" s="1" t="str">
        <f>IF('02_Management'!E19="","",'02_Management'!E19)</f>
        <v/>
      </c>
      <c r="F28" s="1" t="str">
        <f t="shared" si="1"/>
        <v>To be completed</v>
      </c>
      <c r="G28" s="1"/>
      <c r="H28" s="1"/>
      <c r="I28" s="1"/>
      <c r="J28" s="1"/>
      <c r="K28" s="1"/>
    </row>
    <row r="29" spans="1:11" ht="44.1" customHeight="1">
      <c r="A29" s="3" t="s">
        <v>164</v>
      </c>
      <c r="B29" s="3" t="s">
        <v>331</v>
      </c>
      <c r="C29" s="3" t="s">
        <v>348</v>
      </c>
      <c r="D29" s="3" t="str">
        <f>IF('02_Management'!D20="","",'02_Management'!D20)</f>
        <v/>
      </c>
      <c r="E29" s="3" t="str">
        <f>IF('02_Management'!E20="","",'02_Management'!E20)</f>
        <v/>
      </c>
      <c r="F29" s="3" t="str">
        <f t="shared" si="1"/>
        <v>To be completed</v>
      </c>
      <c r="G29" s="1"/>
      <c r="H29" s="1"/>
      <c r="I29" s="1"/>
      <c r="J29" s="1"/>
      <c r="K29" s="1"/>
    </row>
    <row r="30" spans="1:11" ht="44.1" customHeight="1">
      <c r="A30" s="1" t="s">
        <v>170</v>
      </c>
      <c r="B30" s="1" t="s">
        <v>334</v>
      </c>
      <c r="C30" s="1" t="s">
        <v>349</v>
      </c>
      <c r="D30" s="1" t="str">
        <f>IF('03_IT'!D7="","",'03_IT'!D7)</f>
        <v/>
      </c>
      <c r="E30" s="1" t="str">
        <f>IF('03_IT'!E7="","",'03_IT'!E7)</f>
        <v/>
      </c>
      <c r="F30" s="1" t="str">
        <f t="shared" si="1"/>
        <v>To be completed</v>
      </c>
      <c r="G30" s="1"/>
      <c r="H30" s="1"/>
      <c r="I30" s="1"/>
      <c r="J30" s="1"/>
      <c r="K30" s="1"/>
    </row>
    <row r="31" spans="1:11" ht="44.1" customHeight="1">
      <c r="A31" s="3" t="s">
        <v>173</v>
      </c>
      <c r="B31" s="3" t="s">
        <v>334</v>
      </c>
      <c r="C31" s="3" t="s">
        <v>350</v>
      </c>
      <c r="D31" s="3" t="str">
        <f>IF('03_IT'!D8="","",'03_IT'!D8)</f>
        <v/>
      </c>
      <c r="E31" s="3" t="str">
        <f>IF('03_IT'!E8="","",'03_IT'!E8)</f>
        <v/>
      </c>
      <c r="F31" s="3" t="str">
        <f t="shared" si="1"/>
        <v>To be completed</v>
      </c>
      <c r="G31" s="1"/>
      <c r="H31" s="1"/>
      <c r="I31" s="1"/>
      <c r="J31" s="1"/>
      <c r="K31" s="1"/>
    </row>
    <row r="32" spans="1:11" ht="44.1" customHeight="1">
      <c r="A32" s="1" t="s">
        <v>176</v>
      </c>
      <c r="B32" s="1" t="s">
        <v>334</v>
      </c>
      <c r="C32" s="1" t="s">
        <v>351</v>
      </c>
      <c r="D32" s="1" t="str">
        <f>IF('03_IT'!D9="","",'03_IT'!D9)</f>
        <v/>
      </c>
      <c r="E32" s="1" t="str">
        <f>IF('03_IT'!E9="","",'03_IT'!E9)</f>
        <v/>
      </c>
      <c r="F32" s="1" t="str">
        <f t="shared" si="1"/>
        <v>To be completed</v>
      </c>
      <c r="G32" s="1"/>
      <c r="H32" s="1"/>
      <c r="I32" s="1"/>
      <c r="J32" s="1"/>
      <c r="K32" s="1"/>
    </row>
    <row r="33" spans="1:11" ht="44.1" customHeight="1">
      <c r="A33" s="3" t="s">
        <v>179</v>
      </c>
      <c r="B33" s="3" t="s">
        <v>340</v>
      </c>
      <c r="C33" s="3" t="s">
        <v>352</v>
      </c>
      <c r="D33" s="3" t="str">
        <f>IF('03_IT'!D10="","",'03_IT'!D10)</f>
        <v/>
      </c>
      <c r="E33" s="3" t="str">
        <f>IF('03_IT'!E10="","",'03_IT'!E10)</f>
        <v/>
      </c>
      <c r="F33" s="3" t="str">
        <f t="shared" si="1"/>
        <v>To be completed</v>
      </c>
      <c r="G33" s="1"/>
      <c r="H33" s="1"/>
      <c r="I33" s="1"/>
      <c r="J33" s="1"/>
      <c r="K33" s="1"/>
    </row>
    <row r="34" spans="1:11" ht="44.1" customHeight="1">
      <c r="A34" s="1" t="s">
        <v>182</v>
      </c>
      <c r="B34" s="1" t="s">
        <v>340</v>
      </c>
      <c r="C34" s="1" t="s">
        <v>353</v>
      </c>
      <c r="D34" s="1" t="str">
        <f>IF('03_IT'!D11="","",'03_IT'!D11)</f>
        <v/>
      </c>
      <c r="E34" s="1" t="str">
        <f>IF('03_IT'!E11="","",'03_IT'!E11)</f>
        <v/>
      </c>
      <c r="F34" s="1" t="str">
        <f t="shared" si="1"/>
        <v>To be completed</v>
      </c>
      <c r="G34" s="1"/>
      <c r="H34" s="1"/>
      <c r="I34" s="1"/>
      <c r="J34" s="1"/>
      <c r="K34" s="1"/>
    </row>
    <row r="35" spans="1:11" ht="44.1" customHeight="1">
      <c r="A35" s="3" t="s">
        <v>185</v>
      </c>
      <c r="B35" s="3" t="s">
        <v>340</v>
      </c>
      <c r="C35" s="3" t="s">
        <v>354</v>
      </c>
      <c r="D35" s="3" t="str">
        <f>IF('03_IT'!D12="","",'03_IT'!D12)</f>
        <v/>
      </c>
      <c r="E35" s="3" t="str">
        <f>IF('03_IT'!E12="","",'03_IT'!E12)</f>
        <v/>
      </c>
      <c r="F35" s="3" t="str">
        <f t="shared" si="1"/>
        <v>To be completed</v>
      </c>
      <c r="G35" s="1"/>
      <c r="H35" s="1"/>
      <c r="I35" s="1"/>
      <c r="J35" s="1"/>
      <c r="K35" s="1"/>
    </row>
    <row r="36" spans="1:11" ht="44.1" customHeight="1">
      <c r="A36" s="1" t="s">
        <v>188</v>
      </c>
      <c r="B36" s="1" t="s">
        <v>340</v>
      </c>
      <c r="C36" s="1" t="s">
        <v>355</v>
      </c>
      <c r="D36" s="1" t="str">
        <f>IF('03_IT'!D13="","",'03_IT'!D13)</f>
        <v/>
      </c>
      <c r="E36" s="1" t="str">
        <f>IF('03_IT'!E13="","",'03_IT'!E13)</f>
        <v/>
      </c>
      <c r="F36" s="1" t="str">
        <f t="shared" si="1"/>
        <v>To be completed</v>
      </c>
      <c r="G36" s="1"/>
      <c r="H36" s="1"/>
      <c r="I36" s="1"/>
      <c r="J36" s="1"/>
      <c r="K36" s="1"/>
    </row>
    <row r="37" spans="1:11" ht="44.1" customHeight="1">
      <c r="A37" s="3" t="s">
        <v>191</v>
      </c>
      <c r="B37" s="3" t="s">
        <v>340</v>
      </c>
      <c r="C37" s="3" t="s">
        <v>356</v>
      </c>
      <c r="D37" s="3" t="str">
        <f>IF('03_IT'!D14="","",'03_IT'!D14)</f>
        <v/>
      </c>
      <c r="E37" s="3" t="str">
        <f>IF('03_IT'!E14="","",'03_IT'!E14)</f>
        <v/>
      </c>
      <c r="F37" s="3" t="str">
        <f t="shared" si="1"/>
        <v>To be completed</v>
      </c>
      <c r="G37" s="1"/>
      <c r="H37" s="1"/>
      <c r="I37" s="1"/>
      <c r="J37" s="1"/>
      <c r="K37" s="1"/>
    </row>
    <row r="38" spans="1:11" ht="44.1" customHeight="1">
      <c r="A38" s="1" t="s">
        <v>194</v>
      </c>
      <c r="B38" s="1" t="s">
        <v>340</v>
      </c>
      <c r="C38" s="1" t="s">
        <v>357</v>
      </c>
      <c r="D38" s="1" t="str">
        <f>IF('03_IT'!D15="","",'03_IT'!D15)</f>
        <v/>
      </c>
      <c r="E38" s="1" t="str">
        <f>IF('03_IT'!E15="","",'03_IT'!E15)</f>
        <v/>
      </c>
      <c r="F38" s="1" t="str">
        <f t="shared" si="1"/>
        <v>To be completed</v>
      </c>
      <c r="G38" s="1"/>
      <c r="H38" s="1"/>
      <c r="I38" s="1"/>
      <c r="J38" s="1"/>
      <c r="K38" s="1"/>
    </row>
    <row r="39" spans="1:11" ht="44.1" customHeight="1">
      <c r="A39" s="3" t="s">
        <v>197</v>
      </c>
      <c r="B39" s="3" t="s">
        <v>358</v>
      </c>
      <c r="C39" s="3" t="s">
        <v>359</v>
      </c>
      <c r="D39" s="3" t="str">
        <f>IF('03_IT'!D16="","",'03_IT'!D16)</f>
        <v/>
      </c>
      <c r="E39" s="3" t="str">
        <f>IF('03_IT'!E16="","",'03_IT'!E16)</f>
        <v/>
      </c>
      <c r="F39" s="3" t="str">
        <f t="shared" si="1"/>
        <v>To be completed</v>
      </c>
      <c r="G39" s="1"/>
      <c r="H39" s="1"/>
      <c r="I39" s="1"/>
      <c r="J39" s="1"/>
      <c r="K39" s="1"/>
    </row>
    <row r="40" spans="1:11" ht="44.1" customHeight="1">
      <c r="A40" s="1" t="s">
        <v>200</v>
      </c>
      <c r="B40" s="1" t="s">
        <v>340</v>
      </c>
      <c r="C40" s="1" t="s">
        <v>360</v>
      </c>
      <c r="D40" s="1" t="str">
        <f>IF('03_IT'!D17="","",'03_IT'!D17)</f>
        <v/>
      </c>
      <c r="E40" s="1" t="str">
        <f>IF('03_IT'!E17="","",'03_IT'!E17)</f>
        <v/>
      </c>
      <c r="F40" s="1" t="str">
        <f t="shared" si="1"/>
        <v>To be completed</v>
      </c>
      <c r="G40" s="1"/>
      <c r="H40" s="1"/>
      <c r="I40" s="1"/>
      <c r="J40" s="1"/>
      <c r="K40" s="1"/>
    </row>
    <row r="41" spans="1:11" ht="44.1" customHeight="1">
      <c r="A41" s="3" t="s">
        <v>203</v>
      </c>
      <c r="B41" s="3" t="s">
        <v>340</v>
      </c>
      <c r="C41" s="3" t="s">
        <v>361</v>
      </c>
      <c r="D41" s="3" t="str">
        <f>IF('03_IT'!D18="","",'03_IT'!D18)</f>
        <v/>
      </c>
      <c r="E41" s="3" t="str">
        <f>IF('03_IT'!E18="","",'03_IT'!E18)</f>
        <v/>
      </c>
      <c r="F41" s="3" t="str">
        <f t="shared" si="1"/>
        <v>To be completed</v>
      </c>
      <c r="G41" s="1"/>
      <c r="H41" s="1"/>
      <c r="I41" s="1"/>
      <c r="J41" s="1"/>
      <c r="K41" s="1"/>
    </row>
    <row r="42" spans="1:11" ht="44.1" customHeight="1">
      <c r="A42" s="1" t="s">
        <v>206</v>
      </c>
      <c r="B42" s="1" t="s">
        <v>340</v>
      </c>
      <c r="C42" s="1" t="s">
        <v>362</v>
      </c>
      <c r="D42" s="1" t="str">
        <f>IF('03_IT'!D19="","",'03_IT'!D19)</f>
        <v/>
      </c>
      <c r="E42" s="1" t="str">
        <f>IF('03_IT'!E19="","",'03_IT'!E19)</f>
        <v/>
      </c>
      <c r="F42" s="1" t="str">
        <f t="shared" si="1"/>
        <v>To be completed</v>
      </c>
      <c r="G42" s="1"/>
      <c r="H42" s="1"/>
      <c r="I42" s="1"/>
      <c r="J42" s="1"/>
      <c r="K42" s="1"/>
    </row>
    <row r="43" spans="1:11" ht="44.1" customHeight="1">
      <c r="A43" s="3" t="s">
        <v>209</v>
      </c>
      <c r="B43" s="3" t="s">
        <v>340</v>
      </c>
      <c r="C43" s="3" t="s">
        <v>363</v>
      </c>
      <c r="D43" s="3" t="str">
        <f>IF('03_IT'!D20="","",'03_IT'!D20)</f>
        <v/>
      </c>
      <c r="E43" s="3" t="str">
        <f>IF('03_IT'!E20="","",'03_IT'!E20)</f>
        <v/>
      </c>
      <c r="F43" s="3" t="str">
        <f t="shared" si="1"/>
        <v>To be completed</v>
      </c>
      <c r="G43" s="1"/>
      <c r="H43" s="1"/>
      <c r="I43" s="1"/>
      <c r="J43" s="1"/>
      <c r="K43" s="1"/>
    </row>
    <row r="44" spans="1:11" ht="44.1" customHeight="1">
      <c r="A44" s="1" t="s">
        <v>212</v>
      </c>
      <c r="B44" s="1" t="s">
        <v>340</v>
      </c>
      <c r="C44" s="1" t="s">
        <v>364</v>
      </c>
      <c r="D44" s="1" t="str">
        <f>IF('03_IT'!D21="","",'03_IT'!D21)</f>
        <v/>
      </c>
      <c r="E44" s="1" t="str">
        <f>IF('03_IT'!E21="","",'03_IT'!E21)</f>
        <v/>
      </c>
      <c r="F44" s="1" t="str">
        <f t="shared" si="1"/>
        <v>To be completed</v>
      </c>
      <c r="G44" s="1"/>
      <c r="H44" s="1"/>
      <c r="I44" s="1"/>
      <c r="J44" s="1"/>
      <c r="K44" s="1"/>
    </row>
    <row r="45" spans="1:11" ht="44.1" customHeight="1">
      <c r="A45" s="3" t="s">
        <v>215</v>
      </c>
      <c r="B45" s="3" t="s">
        <v>343</v>
      </c>
      <c r="C45" s="3" t="s">
        <v>365</v>
      </c>
      <c r="D45" s="3" t="str">
        <f>IF('03_IT'!D22="","",'03_IT'!D22)</f>
        <v/>
      </c>
      <c r="E45" s="3" t="str">
        <f>IF('03_IT'!E22="","",'03_IT'!E22)</f>
        <v/>
      </c>
      <c r="F45" s="3" t="str">
        <f t="shared" si="1"/>
        <v>To be completed</v>
      </c>
      <c r="G45" s="1"/>
      <c r="H45" s="1"/>
      <c r="I45" s="1"/>
      <c r="J45" s="1"/>
      <c r="K45" s="1"/>
    </row>
    <row r="46" spans="1:11" ht="44.1" customHeight="1">
      <c r="A46" s="1" t="s">
        <v>218</v>
      </c>
      <c r="B46" s="1" t="s">
        <v>334</v>
      </c>
      <c r="C46" s="1" t="s">
        <v>366</v>
      </c>
      <c r="D46" s="1" t="str">
        <f>IF('03_IT'!D23="","",'03_IT'!D23)</f>
        <v/>
      </c>
      <c r="E46" s="1" t="str">
        <f>IF('03_IT'!E23="","",'03_IT'!E23)</f>
        <v/>
      </c>
      <c r="F46" s="1" t="str">
        <f t="shared" si="1"/>
        <v>To be completed</v>
      </c>
      <c r="G46" s="1"/>
      <c r="H46" s="1"/>
      <c r="I46" s="1"/>
      <c r="J46" s="1"/>
      <c r="K46" s="1"/>
    </row>
    <row r="47" spans="1:11" ht="44.1" customHeight="1">
      <c r="A47" s="3" t="s">
        <v>221</v>
      </c>
      <c r="B47" s="3" t="s">
        <v>340</v>
      </c>
      <c r="C47" s="3" t="s">
        <v>367</v>
      </c>
      <c r="D47" s="3" t="str">
        <f>IF('03_IT'!D24="","",'03_IT'!D24)</f>
        <v/>
      </c>
      <c r="E47" s="3" t="str">
        <f>IF('03_IT'!E24="","",'03_IT'!E24)</f>
        <v/>
      </c>
      <c r="F47" s="3" t="str">
        <f t="shared" si="1"/>
        <v>To be completed</v>
      </c>
      <c r="G47" s="1"/>
      <c r="H47" s="1"/>
      <c r="I47" s="1"/>
      <c r="J47" s="1"/>
      <c r="K47" s="1"/>
    </row>
    <row r="48" spans="1:11" ht="44.1" customHeight="1">
      <c r="A48" s="1" t="s">
        <v>224</v>
      </c>
      <c r="B48" s="1" t="s">
        <v>334</v>
      </c>
      <c r="C48" s="1" t="s">
        <v>368</v>
      </c>
      <c r="D48" s="1" t="str">
        <f>IF('03_IT'!D25="","",'03_IT'!D25)</f>
        <v/>
      </c>
      <c r="E48" s="1" t="str">
        <f>IF('03_IT'!E25="","",'03_IT'!E25)</f>
        <v/>
      </c>
      <c r="F48" s="1" t="str">
        <f t="shared" si="1"/>
        <v>To be completed</v>
      </c>
      <c r="G48" s="1"/>
      <c r="H48" s="1"/>
      <c r="I48" s="1"/>
      <c r="J48" s="1"/>
      <c r="K48" s="1"/>
    </row>
    <row r="49" spans="1:11" ht="44.1" customHeight="1">
      <c r="A49" s="3" t="s">
        <v>227</v>
      </c>
      <c r="B49" s="3" t="s">
        <v>334</v>
      </c>
      <c r="C49" s="3" t="s">
        <v>369</v>
      </c>
      <c r="D49" s="3" t="str">
        <f>IF('03_IT'!D26="","",'03_IT'!D26)</f>
        <v/>
      </c>
      <c r="E49" s="3" t="str">
        <f>IF('03_IT'!E26="","",'03_IT'!E26)</f>
        <v/>
      </c>
      <c r="F49" s="3" t="str">
        <f t="shared" si="1"/>
        <v>To be completed</v>
      </c>
      <c r="G49" s="1"/>
      <c r="H49" s="1"/>
      <c r="I49" s="1"/>
      <c r="J49" s="1"/>
      <c r="K49" s="1"/>
    </row>
    <row r="50" spans="1:11" ht="44.1" customHeight="1">
      <c r="A50" s="1" t="s">
        <v>230</v>
      </c>
      <c r="B50" s="1" t="s">
        <v>358</v>
      </c>
      <c r="C50" s="1" t="s">
        <v>370</v>
      </c>
      <c r="D50" s="1" t="str">
        <f>IF('03_IT'!D27="","",'03_IT'!D27)</f>
        <v/>
      </c>
      <c r="E50" s="1" t="str">
        <f>IF('03_IT'!E27="","",'03_IT'!E27)</f>
        <v/>
      </c>
      <c r="F50" s="1" t="str">
        <f t="shared" si="1"/>
        <v>To be completed</v>
      </c>
      <c r="G50" s="1"/>
      <c r="H50" s="1"/>
      <c r="I50" s="1"/>
      <c r="J50" s="1"/>
      <c r="K50" s="1"/>
    </row>
    <row r="51" spans="1:11" ht="44.1" customHeight="1">
      <c r="A51" s="3" t="s">
        <v>233</v>
      </c>
      <c r="B51" s="3" t="s">
        <v>358</v>
      </c>
      <c r="C51" s="3" t="s">
        <v>371</v>
      </c>
      <c r="D51" s="3" t="str">
        <f>IF('03_IT'!D28="","",'03_IT'!D28)</f>
        <v/>
      </c>
      <c r="E51" s="3" t="str">
        <f>IF('03_IT'!E28="","",'03_IT'!E28)</f>
        <v/>
      </c>
      <c r="F51" s="3" t="str">
        <f t="shared" si="1"/>
        <v>To be completed</v>
      </c>
      <c r="G51" s="1"/>
      <c r="H51" s="1"/>
      <c r="I51" s="1"/>
      <c r="J51" s="1"/>
      <c r="K51" s="1"/>
    </row>
    <row r="52" spans="1:11" ht="44.1" customHeight="1">
      <c r="A52" s="1" t="s">
        <v>236</v>
      </c>
      <c r="B52" s="1" t="s">
        <v>46</v>
      </c>
      <c r="C52" s="1" t="s">
        <v>372</v>
      </c>
      <c r="D52" s="1" t="str">
        <f>IF('03_IT'!D29="","",'03_IT'!D29)</f>
        <v/>
      </c>
      <c r="E52" s="1" t="str">
        <f>IF('03_IT'!E29="","",'03_IT'!E29)</f>
        <v/>
      </c>
      <c r="F52" s="1" t="str">
        <f t="shared" si="1"/>
        <v>To be completed</v>
      </c>
      <c r="G52" s="1"/>
      <c r="H52" s="1"/>
      <c r="I52" s="1"/>
      <c r="J52" s="1"/>
      <c r="K52" s="1"/>
    </row>
    <row r="53" spans="1:11" ht="44.1" customHeight="1">
      <c r="A53" s="3" t="s">
        <v>239</v>
      </c>
      <c r="B53" s="3" t="s">
        <v>334</v>
      </c>
      <c r="C53" s="3" t="s">
        <v>373</v>
      </c>
      <c r="D53" s="3" t="str">
        <f>IF('03_IT'!D30="","",'03_IT'!D30)</f>
        <v/>
      </c>
      <c r="E53" s="3" t="str">
        <f>IF('03_IT'!E30="","",'03_IT'!E30)</f>
        <v/>
      </c>
      <c r="F53" s="3" t="str">
        <f t="shared" si="1"/>
        <v>To be completed</v>
      </c>
      <c r="G53" s="1"/>
      <c r="H53" s="1"/>
      <c r="I53" s="1"/>
      <c r="J53" s="1"/>
      <c r="K53" s="1"/>
    </row>
    <row r="54" spans="1:11" ht="44.1" customHeight="1">
      <c r="A54" s="1" t="s">
        <v>244</v>
      </c>
      <c r="B54" s="1" t="s">
        <v>340</v>
      </c>
      <c r="C54" s="1" t="s">
        <v>374</v>
      </c>
      <c r="D54" s="1" t="str">
        <f>IF('04_Special_Cases'!D7="","",'04_Special_Cases'!D7)</f>
        <v/>
      </c>
      <c r="E54" s="1" t="str">
        <f>IF('04_Special_Cases'!E7="","",'04_Special_Cases'!E7)</f>
        <v/>
      </c>
      <c r="F54" s="1" t="str">
        <f t="shared" si="1"/>
        <v>To be completed</v>
      </c>
      <c r="G54" s="1"/>
      <c r="H54" s="1"/>
      <c r="I54" s="1"/>
      <c r="J54" s="1"/>
      <c r="K54" s="1"/>
    </row>
    <row r="55" spans="1:11" ht="44.1" customHeight="1">
      <c r="A55" s="3" t="s">
        <v>247</v>
      </c>
      <c r="B55" s="3" t="s">
        <v>331</v>
      </c>
      <c r="C55" s="3" t="s">
        <v>375</v>
      </c>
      <c r="D55" s="3" t="str">
        <f>IF('04_Special_Cases'!D8="","",'04_Special_Cases'!D8)</f>
        <v/>
      </c>
      <c r="E55" s="3" t="str">
        <f>IF('04_Special_Cases'!E8="","",'04_Special_Cases'!E8)</f>
        <v/>
      </c>
      <c r="F55" s="3" t="str">
        <f t="shared" si="1"/>
        <v>To be completed</v>
      </c>
      <c r="G55" s="1"/>
      <c r="H55" s="1"/>
      <c r="I55" s="1"/>
      <c r="J55" s="1"/>
      <c r="K55" s="1"/>
    </row>
    <row r="56" spans="1:11" ht="44.1" customHeight="1">
      <c r="A56" s="1" t="s">
        <v>250</v>
      </c>
      <c r="B56" s="1" t="s">
        <v>340</v>
      </c>
      <c r="C56" s="1" t="s">
        <v>376</v>
      </c>
      <c r="D56" s="1" t="str">
        <f>IF('04_Special_Cases'!D9="","",'04_Special_Cases'!D9)</f>
        <v/>
      </c>
      <c r="E56" s="1" t="str">
        <f>IF('04_Special_Cases'!E9="","",'04_Special_Cases'!E9)</f>
        <v/>
      </c>
      <c r="F56" s="1" t="str">
        <f t="shared" si="1"/>
        <v>To be completed</v>
      </c>
      <c r="G56" s="1"/>
      <c r="H56" s="1"/>
      <c r="I56" s="1"/>
      <c r="J56" s="1"/>
      <c r="K56" s="1"/>
    </row>
    <row r="57" spans="1:11" ht="44.1" customHeight="1">
      <c r="A57" s="3" t="s">
        <v>253</v>
      </c>
      <c r="B57" s="3" t="s">
        <v>340</v>
      </c>
      <c r="C57" s="3" t="s">
        <v>377</v>
      </c>
      <c r="D57" s="3" t="str">
        <f>IF('04_Special_Cases'!D10="","",'04_Special_Cases'!D10)</f>
        <v/>
      </c>
      <c r="E57" s="3" t="str">
        <f>IF('04_Special_Cases'!E10="","",'04_Special_Cases'!E10)</f>
        <v/>
      </c>
      <c r="F57" s="3" t="str">
        <f t="shared" si="1"/>
        <v>To be completed</v>
      </c>
      <c r="G57" s="1"/>
      <c r="H57" s="1"/>
      <c r="I57" s="1"/>
      <c r="J57" s="1"/>
      <c r="K57" s="1"/>
    </row>
    <row r="58" spans="1:11" ht="44.1" customHeight="1">
      <c r="A58" s="1" t="s">
        <v>256</v>
      </c>
      <c r="B58" s="1" t="s">
        <v>340</v>
      </c>
      <c r="C58" s="1" t="s">
        <v>378</v>
      </c>
      <c r="D58" s="1" t="str">
        <f>IF('04_Special_Cases'!D11="","",'04_Special_Cases'!D11)</f>
        <v/>
      </c>
      <c r="E58" s="1" t="str">
        <f>IF('04_Special_Cases'!E11="","",'04_Special_Cases'!E11)</f>
        <v/>
      </c>
      <c r="F58" s="1" t="str">
        <f t="shared" si="1"/>
        <v>To be completed</v>
      </c>
      <c r="G58" s="1"/>
      <c r="H58" s="1"/>
      <c r="I58" s="1"/>
      <c r="J58" s="1"/>
      <c r="K58" s="1"/>
    </row>
    <row r="59" spans="1:11" ht="44.1" customHeight="1">
      <c r="A59" s="3" t="s">
        <v>259</v>
      </c>
      <c r="B59" s="3" t="s">
        <v>343</v>
      </c>
      <c r="C59" s="3" t="s">
        <v>379</v>
      </c>
      <c r="D59" s="3" t="str">
        <f>IF('04_Special_Cases'!D12="","",'04_Special_Cases'!D12)</f>
        <v/>
      </c>
      <c r="E59" s="3" t="str">
        <f>IF('04_Special_Cases'!E12="","",'04_Special_Cases'!E12)</f>
        <v/>
      </c>
      <c r="F59" s="3" t="str">
        <f t="shared" si="1"/>
        <v>To be completed</v>
      </c>
      <c r="G59" s="1"/>
      <c r="H59" s="1"/>
      <c r="I59" s="1"/>
      <c r="J59" s="1"/>
      <c r="K59" s="1"/>
    </row>
    <row r="60" spans="1:11" ht="24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45" customHeight="1">
      <c r="A61" s="9" t="s">
        <v>380</v>
      </c>
      <c r="B61" s="9"/>
      <c r="C61" s="9"/>
      <c r="D61" s="9"/>
      <c r="E61" s="9"/>
      <c r="F61" s="9"/>
      <c r="G61" s="1"/>
      <c r="H61" s="1"/>
      <c r="I61" s="1"/>
      <c r="J61" s="1"/>
      <c r="K61" s="1"/>
    </row>
    <row r="62" spans="1:11" ht="24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4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4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4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</sheetData>
  <mergeCells count="5">
    <mergeCell ref="A1:K2"/>
    <mergeCell ref="A3:K4"/>
    <mergeCell ref="A12:B12"/>
    <mergeCell ref="D12:K12"/>
    <mergeCell ref="A61:F61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4" workbookViewId="0">
      <selection sqref="A1:F2"/>
    </sheetView>
  </sheetViews>
  <sheetFormatPr defaultRowHeight="14.25"/>
  <cols>
    <col min="1" max="1" width="8" customWidth="1"/>
    <col min="2" max="2" width="30" customWidth="1"/>
    <col min="3" max="3" width="49" customWidth="1"/>
    <col min="4" max="4" width="45" customWidth="1"/>
    <col min="5" max="5" width="46" customWidth="1"/>
    <col min="6" max="6" width="29" customWidth="1"/>
  </cols>
  <sheetData>
    <row r="1" spans="1:6" ht="23.1" customHeight="1">
      <c r="A1" s="8" t="s">
        <v>381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382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383</v>
      </c>
      <c r="B6" s="2" t="s">
        <v>384</v>
      </c>
      <c r="C6" s="2" t="s">
        <v>385</v>
      </c>
      <c r="D6" s="2" t="s">
        <v>386</v>
      </c>
      <c r="E6" s="2" t="s">
        <v>387</v>
      </c>
      <c r="F6" s="2" t="s">
        <v>388</v>
      </c>
    </row>
    <row r="7" spans="1:6" ht="107.1" customHeight="1">
      <c r="A7" s="3" t="s">
        <v>389</v>
      </c>
      <c r="B7" s="3" t="s">
        <v>390</v>
      </c>
      <c r="C7" s="3" t="s">
        <v>391</v>
      </c>
      <c r="D7" s="3" t="s">
        <v>392</v>
      </c>
      <c r="E7" s="3" t="s">
        <v>393</v>
      </c>
      <c r="F7" s="4"/>
    </row>
    <row r="8" spans="1:6" ht="107.1" customHeight="1">
      <c r="A8" s="1" t="s">
        <v>394</v>
      </c>
      <c r="B8" s="1" t="s">
        <v>395</v>
      </c>
      <c r="C8" s="1" t="s">
        <v>396</v>
      </c>
      <c r="D8" s="1" t="s">
        <v>397</v>
      </c>
      <c r="E8" s="1" t="s">
        <v>398</v>
      </c>
      <c r="F8" s="4"/>
    </row>
    <row r="9" spans="1:6" ht="107.1" customHeight="1">
      <c r="A9" s="3" t="s">
        <v>399</v>
      </c>
      <c r="B9" s="3" t="s">
        <v>400</v>
      </c>
      <c r="C9" s="3" t="s">
        <v>401</v>
      </c>
      <c r="D9" s="3" t="s">
        <v>402</v>
      </c>
      <c r="E9" s="3" t="s">
        <v>403</v>
      </c>
      <c r="F9" s="4"/>
    </row>
    <row r="10" spans="1:6" ht="107.1" customHeight="1">
      <c r="A10" s="1" t="s">
        <v>404</v>
      </c>
      <c r="B10" s="1" t="s">
        <v>405</v>
      </c>
      <c r="C10" s="1" t="s">
        <v>406</v>
      </c>
      <c r="D10" s="1" t="s">
        <v>407</v>
      </c>
      <c r="E10" s="1" t="s">
        <v>408</v>
      </c>
      <c r="F10" s="4"/>
    </row>
    <row r="11" spans="1:6" ht="107.1" customHeight="1">
      <c r="A11" s="3" t="s">
        <v>409</v>
      </c>
      <c r="B11" s="3" t="s">
        <v>410</v>
      </c>
      <c r="C11" s="3" t="s">
        <v>411</v>
      </c>
      <c r="D11" s="3" t="s">
        <v>412</v>
      </c>
      <c r="E11" s="3" t="s">
        <v>413</v>
      </c>
      <c r="F11" s="4"/>
    </row>
    <row r="12" spans="1:6" ht="24.95" customHeight="1">
      <c r="A12" s="1"/>
      <c r="B12" s="1"/>
      <c r="C12" s="1"/>
      <c r="D12" s="1"/>
      <c r="E12" s="1"/>
      <c r="F12" s="1"/>
    </row>
    <row r="13" spans="1:6" ht="45" customHeight="1">
      <c r="A13" s="9" t="s">
        <v>414</v>
      </c>
      <c r="B13" s="9"/>
      <c r="C13" s="9"/>
      <c r="D13" s="9"/>
      <c r="E13" s="9"/>
      <c r="F13" s="9"/>
    </row>
    <row r="14" spans="1:6" ht="24.95" customHeight="1">
      <c r="A14" s="1"/>
      <c r="B14" s="1"/>
      <c r="C14" s="1"/>
      <c r="D14" s="1"/>
      <c r="E14" s="1"/>
      <c r="F14" s="1"/>
    </row>
    <row r="15" spans="1:6" ht="54.95" customHeight="1">
      <c r="A15" s="9" t="s">
        <v>415</v>
      </c>
      <c r="B15" s="9"/>
      <c r="C15" s="9"/>
      <c r="D15" s="9"/>
      <c r="E15" s="9"/>
      <c r="F15" s="9"/>
    </row>
    <row r="16" spans="1:6" ht="24.95" customHeight="1">
      <c r="A16" s="1"/>
      <c r="B16" s="1"/>
      <c r="C16" s="1"/>
      <c r="D16" s="1"/>
      <c r="E16" s="1"/>
      <c r="F16" s="1"/>
    </row>
    <row r="17" spans="1:6" ht="42.95" customHeight="1">
      <c r="A17" s="9" t="s">
        <v>416</v>
      </c>
      <c r="B17" s="9"/>
      <c r="C17" s="9"/>
      <c r="D17" s="9"/>
      <c r="E17" s="9"/>
      <c r="F17" s="9"/>
    </row>
    <row r="18" spans="1:6" ht="24.95" customHeight="1">
      <c r="A18" s="1"/>
      <c r="B18" s="1"/>
      <c r="C18" s="1"/>
      <c r="D18" s="1"/>
      <c r="E18" s="1"/>
      <c r="F18" s="1"/>
    </row>
    <row r="19" spans="1:6" ht="24.95" customHeight="1">
      <c r="A19" s="1"/>
      <c r="B19" s="1"/>
      <c r="C19" s="1"/>
      <c r="D19" s="1"/>
      <c r="E19" s="1"/>
      <c r="F19" s="1"/>
    </row>
  </sheetData>
  <mergeCells count="5">
    <mergeCell ref="A1:F2"/>
    <mergeCell ref="A3:F4"/>
    <mergeCell ref="A13:F13"/>
    <mergeCell ref="A15:F15"/>
    <mergeCell ref="A17:F17"/>
  </mergeCells>
  <dataValidations count="1">
    <dataValidation type="list" sqref="F7:F11" xr:uid="{00000000-0002-0000-0700-000000000000}">
      <formula1>"I would like clarification,I would like a proposal,To be decided after assessment,Not at this stage"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"/>
  <sheetViews>
    <sheetView topLeftCell="A14" workbookViewId="0">
      <selection activeCell="E21" sqref="E21"/>
    </sheetView>
  </sheetViews>
  <sheetFormatPr defaultRowHeight="14.25"/>
  <cols>
    <col min="1" max="1" width="8" customWidth="1"/>
    <col min="2" max="2" width="45" customWidth="1"/>
    <col min="3" max="3" width="64" customWidth="1"/>
    <col min="4" max="4" width="65" customWidth="1"/>
  </cols>
  <sheetData>
    <row r="1" spans="1:4" ht="23.1" customHeight="1">
      <c r="A1" s="8" t="s">
        <v>417</v>
      </c>
      <c r="B1" s="8"/>
      <c r="C1" s="8"/>
      <c r="D1" s="8"/>
    </row>
    <row r="2" spans="1:4" ht="23.1" customHeight="1">
      <c r="A2" s="8"/>
      <c r="B2" s="8"/>
      <c r="C2" s="8"/>
      <c r="D2" s="8"/>
    </row>
    <row r="3" spans="1:4" ht="23.1" customHeight="1">
      <c r="A3" s="9" t="s">
        <v>418</v>
      </c>
      <c r="B3" s="9"/>
      <c r="C3" s="9"/>
      <c r="D3" s="9"/>
    </row>
    <row r="4" spans="1:4" ht="23.1" customHeight="1">
      <c r="A4" s="9"/>
      <c r="B4" s="9"/>
      <c r="C4" s="9"/>
      <c r="D4" s="9"/>
    </row>
    <row r="5" spans="1:4" ht="24.95" customHeight="1">
      <c r="A5" s="1"/>
      <c r="B5" s="1"/>
      <c r="C5" s="1"/>
      <c r="D5" s="1"/>
    </row>
    <row r="6" spans="1:4" ht="35.1" customHeight="1">
      <c r="A6" s="2" t="s">
        <v>44</v>
      </c>
      <c r="B6" s="2" t="s">
        <v>419</v>
      </c>
      <c r="C6" s="2" t="s">
        <v>420</v>
      </c>
      <c r="D6" s="2" t="s">
        <v>421</v>
      </c>
    </row>
    <row r="7" spans="1:4" ht="77.099999999999994" customHeight="1">
      <c r="A7" s="3" t="s">
        <v>244</v>
      </c>
      <c r="B7" s="3" t="s">
        <v>422</v>
      </c>
      <c r="C7" s="3" t="s">
        <v>423</v>
      </c>
      <c r="D7" s="3" t="s">
        <v>466</v>
      </c>
    </row>
    <row r="8" spans="1:4" ht="77.099999999999994" customHeight="1">
      <c r="A8" s="1" t="s">
        <v>247</v>
      </c>
      <c r="B8" s="1" t="s">
        <v>467</v>
      </c>
      <c r="C8" s="1" t="s">
        <v>468</v>
      </c>
      <c r="D8" s="1" t="s">
        <v>424</v>
      </c>
    </row>
    <row r="9" spans="1:4" ht="77.099999999999994" customHeight="1">
      <c r="A9" s="3" t="s">
        <v>425</v>
      </c>
      <c r="B9" s="3" t="s">
        <v>426</v>
      </c>
      <c r="C9" s="3" t="s">
        <v>427</v>
      </c>
      <c r="D9" s="3" t="s">
        <v>428</v>
      </c>
    </row>
    <row r="10" spans="1:4" ht="77.099999999999994" customHeight="1">
      <c r="A10" s="1" t="s">
        <v>429</v>
      </c>
      <c r="B10" s="1" t="s">
        <v>430</v>
      </c>
      <c r="C10" s="1" t="s">
        <v>431</v>
      </c>
      <c r="D10" s="1" t="s">
        <v>432</v>
      </c>
    </row>
    <row r="11" spans="1:4" ht="77.099999999999994" customHeight="1">
      <c r="A11" s="3" t="s">
        <v>433</v>
      </c>
      <c r="B11" s="3" t="s">
        <v>434</v>
      </c>
      <c r="C11" s="3" t="s">
        <v>435</v>
      </c>
      <c r="D11" s="3" t="s">
        <v>436</v>
      </c>
    </row>
    <row r="12" spans="1:4" ht="77.099999999999994" customHeight="1">
      <c r="A12" s="1" t="s">
        <v>437</v>
      </c>
      <c r="B12" s="1" t="s">
        <v>438</v>
      </c>
      <c r="C12" s="1" t="s">
        <v>439</v>
      </c>
      <c r="D12" s="1" t="s">
        <v>440</v>
      </c>
    </row>
    <row r="13" spans="1:4" ht="77.099999999999994" customHeight="1">
      <c r="A13" s="3" t="s">
        <v>441</v>
      </c>
      <c r="B13" s="3" t="s">
        <v>442</v>
      </c>
      <c r="C13" s="3" t="s">
        <v>443</v>
      </c>
      <c r="D13" s="3" t="s">
        <v>444</v>
      </c>
    </row>
    <row r="14" spans="1:4" ht="77.099999999999994" customHeight="1">
      <c r="A14" s="1" t="s">
        <v>445</v>
      </c>
      <c r="B14" s="1" t="s">
        <v>446</v>
      </c>
      <c r="C14" s="1" t="s">
        <v>447</v>
      </c>
      <c r="D14" s="1" t="s">
        <v>448</v>
      </c>
    </row>
    <row r="15" spans="1:4" ht="77.099999999999994" customHeight="1">
      <c r="A15" s="3" t="s">
        <v>449</v>
      </c>
      <c r="B15" s="3" t="s">
        <v>450</v>
      </c>
      <c r="C15" s="3" t="s">
        <v>451</v>
      </c>
      <c r="D15" s="3" t="s">
        <v>452</v>
      </c>
    </row>
    <row r="16" spans="1:4" ht="77.099999999999994" customHeight="1">
      <c r="A16" s="1" t="s">
        <v>453</v>
      </c>
      <c r="B16" s="1" t="s">
        <v>454</v>
      </c>
      <c r="C16" s="1" t="s">
        <v>455</v>
      </c>
      <c r="D16" s="1" t="s">
        <v>456</v>
      </c>
    </row>
    <row r="17" spans="1:4" ht="77.099999999999994" customHeight="1">
      <c r="A17" s="3" t="s">
        <v>457</v>
      </c>
      <c r="B17" s="3" t="s">
        <v>458</v>
      </c>
      <c r="C17" s="3" t="s">
        <v>459</v>
      </c>
      <c r="D17" s="3" t="s">
        <v>460</v>
      </c>
    </row>
    <row r="18" spans="1:4" ht="77.099999999999994" customHeight="1">
      <c r="A18" s="1" t="s">
        <v>461</v>
      </c>
      <c r="B18" s="1" t="s">
        <v>462</v>
      </c>
      <c r="C18" s="1" t="s">
        <v>463</v>
      </c>
      <c r="D18" s="1" t="s">
        <v>464</v>
      </c>
    </row>
    <row r="19" spans="1:4" ht="24.95" customHeight="1">
      <c r="A19" s="1"/>
      <c r="B19" s="1"/>
      <c r="C19" s="1"/>
      <c r="D19" s="1"/>
    </row>
    <row r="20" spans="1:4" ht="24.95" customHeight="1">
      <c r="A20" s="1"/>
      <c r="B20" s="1"/>
      <c r="C20" s="1"/>
      <c r="D20" s="1"/>
    </row>
    <row r="21" spans="1:4" ht="51" customHeight="1">
      <c r="A21" s="9" t="s">
        <v>470</v>
      </c>
      <c r="B21" s="9"/>
      <c r="C21" s="9"/>
      <c r="D21" s="9"/>
    </row>
    <row r="22" spans="1:4" ht="24.95" customHeight="1">
      <c r="A22" s="1"/>
      <c r="B22" s="1"/>
      <c r="C22" s="1"/>
      <c r="D22" s="1"/>
    </row>
    <row r="23" spans="1:4" ht="51" customHeight="1">
      <c r="A23" s="9" t="s">
        <v>469</v>
      </c>
      <c r="B23" s="9"/>
      <c r="C23" s="9"/>
      <c r="D23" s="9"/>
    </row>
    <row r="24" spans="1:4" ht="24.95" customHeight="1">
      <c r="A24" s="1"/>
      <c r="B24" s="1"/>
      <c r="C24" s="1"/>
      <c r="D24" s="1"/>
    </row>
  </sheetData>
  <mergeCells count="4">
    <mergeCell ref="A1:D2"/>
    <mergeCell ref="A3:D4"/>
    <mergeCell ref="A21:D21"/>
    <mergeCell ref="A23:D23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Preparation Questionnaire</oddHeader>
    <oddFooter>&amp;L&amp;"Calibri,Bold"&amp;8&amp;K10242EGenerated by Clarified IT | CLARIFIED SRL&amp;C&amp;"Calibri,Regular"&amp;8&amp;K0F5D63it.clarified.ro | office@clarified.ro&amp;R&amp;8&amp;K10242E+40 774 456 127 | 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00_Guide</vt:lpstr>
      <vt:lpstr>01_Profile</vt:lpstr>
      <vt:lpstr>02_Management</vt:lpstr>
      <vt:lpstr>03_IT</vt:lpstr>
      <vt:lpstr>04_Special_Cases</vt:lpstr>
      <vt:lpstr>05_Deadlines</vt:lpstr>
      <vt:lpstr>06_Summary</vt:lpstr>
      <vt:lpstr>07_Next_Steps</vt:lpstr>
      <vt:lpstr>08_References</vt:lpstr>
    </vt:vector>
  </TitlesOfParts>
  <LinksUpToDate>false</LinksUpToDate>
  <SharedDoc>false</SharedDoc>
  <HyperlinksChanged>false</HyperlinksChanged>
  <AppVersion>16.0300</AppVersion>
  <Company>CLARIFIED SRL</Company>
  <Manager>Cristian Apostol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Clarified IT</cp:lastModifiedBy>
  <dcterms:modified xsi:type="dcterms:W3CDTF">2026-10-06T13:49:54Z</dcterms:modified>
  <dc:creator>Clarified IT</dc:creator>
  <dc:title>NIS2 Preparation Questionnaire — Clarified IT</dc:title>
  <dc:subject>Preliminary questionnaire for preparing a NIS2 assessment</dc:subject>
  <dc:description>Generated by Clarified IT (CLARIFIED SRL) to support preparation for a NIS2 assessment.</dc:description>
  <cp:keywords>NIS2; pre-audit; cybersecurity; Clarified IT</cp:keywords>
  <cp:category>Clarified IT — NIS2</cp:category>
</cp:coreProperties>
</file>