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ristianApostol\Downloads\NIS 2\3. Material descarcabil\Pachet_NIS2_pentru_client_2026-10-06\"/>
    </mc:Choice>
  </mc:AlternateContent>
  <xr:revisionPtr revIDLastSave="0" documentId="13_ncr:1_{B6EB3578-EEE8-41A1-B751-768BCF55075F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00_Ghid" sheetId="1" r:id="rId1"/>
    <sheet name="01_Profil" sheetId="2" r:id="rId2"/>
    <sheet name="02_Conducere" sheetId="3" r:id="rId3"/>
    <sheet name="03_IT" sheetId="4" r:id="rId4"/>
    <sheet name="04_Speciale" sheetId="5" r:id="rId5"/>
    <sheet name="05_Termene" sheetId="6" r:id="rId6"/>
    <sheet name="06_Rezumat" sheetId="7" r:id="rId7"/>
    <sheet name="07_Pasi_urmatori" sheetId="8" r:id="rId8"/>
    <sheet name="08_Referinte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7" l="1"/>
  <c r="D59" i="7"/>
  <c r="F59" i="7" s="1"/>
  <c r="E58" i="7"/>
  <c r="D58" i="7"/>
  <c r="F58" i="7" s="1"/>
  <c r="E57" i="7"/>
  <c r="D57" i="7"/>
  <c r="F57" i="7" s="1"/>
  <c r="E56" i="7"/>
  <c r="D56" i="7"/>
  <c r="F56" i="7" s="1"/>
  <c r="E55" i="7"/>
  <c r="D55" i="7"/>
  <c r="F55" i="7" s="1"/>
  <c r="E54" i="7"/>
  <c r="D54" i="7"/>
  <c r="F54" i="7" s="1"/>
  <c r="E53" i="7"/>
  <c r="D53" i="7"/>
  <c r="F53" i="7" s="1"/>
  <c r="E52" i="7"/>
  <c r="D52" i="7"/>
  <c r="F52" i="7" s="1"/>
  <c r="E51" i="7"/>
  <c r="D51" i="7"/>
  <c r="F51" i="7" s="1"/>
  <c r="E50" i="7"/>
  <c r="D50" i="7"/>
  <c r="F50" i="7" s="1"/>
  <c r="E49" i="7"/>
  <c r="D49" i="7"/>
  <c r="F49" i="7" s="1"/>
  <c r="E48" i="7"/>
  <c r="D48" i="7"/>
  <c r="F48" i="7" s="1"/>
  <c r="E47" i="7"/>
  <c r="D47" i="7"/>
  <c r="F47" i="7" s="1"/>
  <c r="E46" i="7"/>
  <c r="D46" i="7"/>
  <c r="F46" i="7" s="1"/>
  <c r="E45" i="7"/>
  <c r="D45" i="7"/>
  <c r="F45" i="7" s="1"/>
  <c r="E44" i="7"/>
  <c r="D44" i="7"/>
  <c r="F44" i="7" s="1"/>
  <c r="E43" i="7"/>
  <c r="D43" i="7"/>
  <c r="F43" i="7" s="1"/>
  <c r="E42" i="7"/>
  <c r="D42" i="7"/>
  <c r="F42" i="7" s="1"/>
  <c r="E41" i="7"/>
  <c r="D41" i="7"/>
  <c r="F41" i="7" s="1"/>
  <c r="E40" i="7"/>
  <c r="D40" i="7"/>
  <c r="F40" i="7" s="1"/>
  <c r="E39" i="7"/>
  <c r="D39" i="7"/>
  <c r="F39" i="7" s="1"/>
  <c r="E38" i="7"/>
  <c r="D38" i="7"/>
  <c r="F38" i="7" s="1"/>
  <c r="E37" i="7"/>
  <c r="D37" i="7"/>
  <c r="F37" i="7" s="1"/>
  <c r="E36" i="7"/>
  <c r="D36" i="7"/>
  <c r="F36" i="7" s="1"/>
  <c r="E35" i="7"/>
  <c r="D35" i="7"/>
  <c r="F35" i="7" s="1"/>
  <c r="E34" i="7"/>
  <c r="D34" i="7"/>
  <c r="F34" i="7" s="1"/>
  <c r="E33" i="7"/>
  <c r="D33" i="7"/>
  <c r="F33" i="7" s="1"/>
  <c r="E32" i="7"/>
  <c r="D32" i="7"/>
  <c r="F32" i="7" s="1"/>
  <c r="E31" i="7"/>
  <c r="D31" i="7"/>
  <c r="F31" i="7" s="1"/>
  <c r="E30" i="7"/>
  <c r="D30" i="7"/>
  <c r="F30" i="7" s="1"/>
  <c r="E29" i="7"/>
  <c r="D29" i="7"/>
  <c r="F29" i="7" s="1"/>
  <c r="E28" i="7"/>
  <c r="D28" i="7"/>
  <c r="F28" i="7" s="1"/>
  <c r="E27" i="7"/>
  <c r="D27" i="7"/>
  <c r="F27" i="7" s="1"/>
  <c r="E26" i="7"/>
  <c r="D26" i="7"/>
  <c r="F26" i="7" s="1"/>
  <c r="E25" i="7"/>
  <c r="D25" i="7"/>
  <c r="F25" i="7" s="1"/>
  <c r="F24" i="7"/>
  <c r="E24" i="7"/>
  <c r="D24" i="7"/>
  <c r="E23" i="7"/>
  <c r="D23" i="7"/>
  <c r="F23" i="7" s="1"/>
  <c r="E22" i="7"/>
  <c r="D22" i="7"/>
  <c r="F22" i="7" s="1"/>
  <c r="E21" i="7"/>
  <c r="D21" i="7"/>
  <c r="F21" i="7" s="1"/>
  <c r="E20" i="7"/>
  <c r="D20" i="7"/>
  <c r="F20" i="7" s="1"/>
  <c r="E19" i="7"/>
  <c r="D19" i="7"/>
  <c r="F19" i="7" s="1"/>
  <c r="E18" i="7"/>
  <c r="D18" i="7"/>
  <c r="F18" i="7" s="1"/>
  <c r="F17" i="7"/>
  <c r="E17" i="7"/>
  <c r="D17" i="7"/>
  <c r="E16" i="7"/>
  <c r="D16" i="7"/>
  <c r="F16" i="7" s="1"/>
  <c r="B10" i="7"/>
  <c r="K9" i="7"/>
  <c r="I9" i="7"/>
  <c r="H9" i="7"/>
  <c r="G9" i="7"/>
  <c r="F9" i="7"/>
  <c r="E9" i="7"/>
  <c r="K8" i="7"/>
  <c r="I8" i="7"/>
  <c r="H8" i="7"/>
  <c r="C8" i="7" s="1"/>
  <c r="G8" i="7"/>
  <c r="F8" i="7"/>
  <c r="E8" i="7"/>
  <c r="K7" i="7"/>
  <c r="K10" i="7" s="1"/>
  <c r="I7" i="7"/>
  <c r="I10" i="7" s="1"/>
  <c r="H7" i="7"/>
  <c r="H10" i="7" s="1"/>
  <c r="G7" i="7"/>
  <c r="G10" i="7" s="1"/>
  <c r="F7" i="7"/>
  <c r="F10" i="7" s="1"/>
  <c r="E7" i="7"/>
  <c r="C7" i="7" s="1"/>
  <c r="C9" i="7" l="1"/>
  <c r="C10" i="7" s="1"/>
  <c r="C12" i="7" s="1"/>
  <c r="E10" i="7"/>
  <c r="J8" i="7"/>
  <c r="D8" i="7" s="1"/>
  <c r="J7" i="7"/>
  <c r="D7" i="7" s="1"/>
  <c r="J9" i="7" l="1"/>
  <c r="J10" i="7" l="1"/>
  <c r="D9" i="7"/>
  <c r="D10" i="7" s="1"/>
</calcChain>
</file>

<file path=xl/sharedStrings.xml><?xml version="1.0" encoding="utf-8"?>
<sst xmlns="http://schemas.openxmlformats.org/spreadsheetml/2006/main" count="579" uniqueCount="471">
  <si>
    <t>CLARIFIED IT | Pregătire pentru evaluarea NIS2</t>
  </si>
  <si>
    <t>Versiunea 1.0 • 06.10.2026 • Chestionar preliminar, declarat de client. Nu reprezintă audit, autoevaluare oficială sau certificare.</t>
  </si>
  <si>
    <t>Pas</t>
  </si>
  <si>
    <t>Cine / unde</t>
  </si>
  <si>
    <t>Ce faceți</t>
  </si>
  <si>
    <t>01</t>
  </si>
  <si>
    <t>Păstrați fișa inițială</t>
  </si>
  <si>
    <t>Fișa PDF de încadrare se citește prima; acest Excel o completează, nu o înlocuiește.</t>
  </si>
  <si>
    <t>02</t>
  </si>
  <si>
    <t>Completați 01_Profil</t>
  </si>
  <si>
    <t>O copie pentru fiecare entitate juridică. Volume aproximative și roluri de contact; nu încărcați documente confidențiale în această etapă.</t>
  </si>
  <si>
    <t>03</t>
  </si>
  <si>
    <t>Conducerea: 02_Conducere</t>
  </si>
  <si>
    <t>14 întrebări despre responsabilități, activități critice, risc și decizii. Timp orientativ: 10–15 minute, în funcție de informațiile disponibile.</t>
  </si>
  <si>
    <t>04</t>
  </si>
  <si>
    <t>IT: 03_IT și 04_Speciale</t>
  </si>
  <si>
    <t>24 întrebări generale + 6 de context special. Completează IT-ul intern, furnizorul sau grupul. Timp orientativ: 15–25 minute.</t>
  </si>
  <si>
    <t>05</t>
  </si>
  <si>
    <t>Completați 05_Termene</t>
  </si>
  <si>
    <t>Selectați stadiile cunoscute și datele disponibile. Nu ghiciți date sau încadrarea; termenele se validează separat.</t>
  </si>
  <si>
    <t>06</t>
  </si>
  <si>
    <t>Citiți 06_Rezumat</t>
  </si>
  <si>
    <t>Se afișează numai completarea și răspunsurile declarate. «Da» nu înseamnă control testat sau conformitate confirmată.</t>
  </si>
  <si>
    <t>07</t>
  </si>
  <si>
    <t>Trimiteți copia completată</t>
  </si>
  <si>
    <t>Folosiți canalul convenit cu Clarified. Un «Nu știm» este util și nu reprezintă constatare de neconformitate.</t>
  </si>
  <si>
    <t>CELULE DE COMPLETAT: fundal galben pal. Alegeți o singură opțiune din lista fiecărei celule.</t>
  </si>
  <si>
    <t>Da</t>
  </si>
  <si>
    <t>Situația descrisă există pentru tot perimetrul relevant, potrivit informațiilor cunoscute. Se confirmă ulterior prin dovezi.</t>
  </si>
  <si>
    <t>Parțial</t>
  </si>
  <si>
    <t>Există doar pentru unele sisteme, persoane, sedii sau componente ale întrebării.</t>
  </si>
  <si>
    <t>Nu</t>
  </si>
  <si>
    <t>Măsura / procesul descris nu este implementat, potrivit informațiilor cunoscute.</t>
  </si>
  <si>
    <t>Nu știm</t>
  </si>
  <si>
    <t>Nu avem informația sau nu o putem confirma. Nu cereți o investigație tehnică doar pentru a completa fișa.</t>
  </si>
  <si>
    <t>Posibil neaplicabil</t>
  </si>
  <si>
    <t>Explicați pe scurt motivul în Observație. Nu este o excludere legală de control; aplicabilitatea se validează în evaluare.</t>
  </si>
  <si>
    <t>NU INTRODUCEȚI: parole, chei, tokenuri, adrese IP, configurații, liste de utilizatori, date de clienți sau rapoarte de vulnerabilități.</t>
  </si>
  <si>
    <t>Completarea și returnarea fișei nu autorizează conectarea unui instrument, scanarea infrastructurii, modificarea sistemelor sau abonarea la marketing.</t>
  </si>
  <si>
    <t>Rezultatul etapei: perimetru preliminar, informații de clarificat și propunere de evaluare/audit, dacă este justificată. Nu se emit scoruri DNSC din aceste răspunsuri.</t>
  </si>
  <si>
    <t>Contact: Cristian Apostol • office@clarified.ro • +40 774 456 127 • it.clarified.ro/nis2</t>
  </si>
  <si>
    <t>Validarea de fond, estimarea costurilor și orice operațiune tehnică se contractează și se delimitează separat. Nu există obligația de a cumpăra toate etapele de la același prestator.</t>
  </si>
  <si>
    <t>01 | Profilul entității și perimetrul</t>
  </si>
  <si>
    <t>Completează persoana de coordonare. Volume aproximative, fără acces sau exporturi de configurații. Datele de contact se folosesc pentru gestionarea solicitării.</t>
  </si>
  <si>
    <t>ID</t>
  </si>
  <si>
    <t>Informație</t>
  </si>
  <si>
    <t>Răspuns</t>
  </si>
  <si>
    <t>Ajutor</t>
  </si>
  <si>
    <t>Observație opțională</t>
  </si>
  <si>
    <t>P01</t>
  </si>
  <si>
    <t>Denumirea entității și CUI</t>
  </si>
  <si>
    <t>O singură entitate juridică; nu întreaga listă de clienți.</t>
  </si>
  <si>
    <t>P02</t>
  </si>
  <si>
    <t>Industrie / activitate efectivă</t>
  </si>
  <si>
    <t>Descriere scurtă; folosiți fișa inițială pentru încadrare, nu doar codul CAEN.</t>
  </si>
  <si>
    <t>P03</t>
  </si>
  <si>
    <t>Contact de coordonare</t>
  </si>
  <si>
    <t>Nume/rol și e-mail profesional strict necesar pentru această solicitare.</t>
  </si>
  <si>
    <t>P04</t>
  </si>
  <si>
    <t>Contact pentru partea IT</t>
  </si>
  <si>
    <t>Rol și e-mail profesional; poate fi furnizorul sau grupul.</t>
  </si>
  <si>
    <t>P05</t>
  </si>
  <si>
    <t>Cine gestionează IT-ul?</t>
  </si>
  <si>
    <t>Selectați modelul principal; distribuția exactă se clarifică ulterior.</t>
  </si>
  <si>
    <t>P06</t>
  </si>
  <si>
    <t>Perimetrul dorit</t>
  </si>
  <si>
    <t>Nu se confirmă automat întregul grup printr-un singur formular.</t>
  </si>
  <si>
    <t>P07</t>
  </si>
  <si>
    <t>Număr aproximativ de utilizatori</t>
  </si>
  <si>
    <t>Doar pentru dimensionarea serviciului; nu este testul legal de dimensiune.</t>
  </si>
  <si>
    <t>P08</t>
  </si>
  <si>
    <t>Număr aproximativ de dispozitive</t>
  </si>
  <si>
    <t>Calculatoare, servere și mobile gestionate; fără liste sau nume.</t>
  </si>
  <si>
    <t>P09</t>
  </si>
  <si>
    <t>Număr de sedii</t>
  </si>
  <si>
    <t>Includeți doar sediile din perimetrul preliminar.</t>
  </si>
  <si>
    <t>P10</t>
  </si>
  <si>
    <t>Mediu de lucru principal</t>
  </si>
  <si>
    <t>Existența unui produs nu confirmă configurarea sau funcționarea unui control.</t>
  </si>
  <si>
    <t>P11</t>
  </si>
  <si>
    <t>Infrastructură</t>
  </si>
  <si>
    <t>Nu introduceți identificatori de tenant, adrese sau configurații.</t>
  </si>
  <si>
    <t>P12</t>
  </si>
  <si>
    <t>Clienți/sisteme administrate pentru terți</t>
  </si>
  <si>
    <t>Relevant pentru MSP/MSSP și separarea mediilor; nu introduceți numele clienților.</t>
  </si>
  <si>
    <t>P13</t>
  </si>
  <si>
    <t>Echipamente industriale / medicale / IoT</t>
  </si>
  <si>
    <t>Completarea nu autorizează scanarea activă a acestor echipamente.</t>
  </si>
  <si>
    <t>P14</t>
  </si>
  <si>
    <t>Dezvoltare sau administrare aplicații</t>
  </si>
  <si>
    <t>Aplicații proprii, pentru clienți sau publicate pe internet.</t>
  </si>
  <si>
    <t>P15</t>
  </si>
  <si>
    <t>Securitate administrată la nivel de grup</t>
  </si>
  <si>
    <t>Se verifică ulterior acoperirea locală, fără a reface inutil controalele grupului.</t>
  </si>
  <si>
    <t>P16</t>
  </si>
  <si>
    <t>Evaluare scrisă de aplicabilitate NIS2</t>
  </si>
  <si>
    <t>Nu atașați documentul acum. Se poate verifica ulterior pe canal securizat.</t>
  </si>
  <si>
    <t>P17</t>
  </si>
  <si>
    <t>Situația înregistrării DNSC</t>
  </si>
  <si>
    <t>Stadiu declarat; nu reprezintă o confirmare a încadrării.</t>
  </si>
  <si>
    <t>P18</t>
  </si>
  <si>
    <t>Categoria din decizia DNSC</t>
  </si>
  <si>
    <t>Nu deduceți categoria doar din industrie sau din numărul de utilizatori.</t>
  </si>
  <si>
    <t>P19</t>
  </si>
  <si>
    <t>Regim sectorial special / DORA</t>
  </si>
  <si>
    <t>Pentru servicii digitale se verifică separat și Regulamentul 2024/2690.</t>
  </si>
  <si>
    <t>P20</t>
  </si>
  <si>
    <t>Motivul principal al solicitării</t>
  </si>
  <si>
    <t>Explicați foarte scurt în Observație; fără detalii sensibile de incident.</t>
  </si>
  <si>
    <t>P21</t>
  </si>
  <si>
    <t>Orizont de începere dorit</t>
  </si>
  <si>
    <t>Nu reprezintă o prelungire a unui termen legal.</t>
  </si>
  <si>
    <t>P22</t>
  </si>
  <si>
    <t>Fereastră de indisponibilitate acceptabilă</t>
  </si>
  <si>
    <t>Doar orientativ; testele ulterioare au reguli și aprobare distincte.</t>
  </si>
  <si>
    <t>P23</t>
  </si>
  <si>
    <t>Data completării</t>
  </si>
  <si>
    <t>Introduceți data cunoscută. Nu este data începerii obligațiilor legale.</t>
  </si>
  <si>
    <t>Opțional: observațiile ajută dimensionarea, nu trebuie să conțină date ale angajaților/clienților sau informații tehnice exploatabile.</t>
  </si>
  <si>
    <t>02 | Conducere și responsabilități</t>
  </si>
  <si>
    <t>14 întrebări pentru management. Răspundeți din informațiile cunoscute; rolul IT poate completa ulterior explicațiile.</t>
  </si>
  <si>
    <t>Întrebare</t>
  </si>
  <si>
    <t>Pe înțelesul tuturor</t>
  </si>
  <si>
    <t>Cine poate confirma</t>
  </si>
  <si>
    <t>Observație / limitare</t>
  </si>
  <si>
    <t>M01</t>
  </si>
  <si>
    <t>Există o persoană desemnată de conducere care coordonează securitatea și știe ce responsabilități are?</t>
  </si>
  <si>
    <t>Indicați rolul, nu date personale suplimentare. Furnizorul IT nu înlocuiește automat persoana desemnată legal.</t>
  </si>
  <si>
    <t>M02</t>
  </si>
  <si>
    <t>Cunoașteți situația societății față de DNSC și cine urmărește termenele și comunicările?</t>
  </si>
  <si>
    <t>Folosiți fișa inițială de încadrare. Datele cunoscute se trec în Profil și Termene; nu presupuneți o încadrare.</t>
  </si>
  <si>
    <t>M03</t>
  </si>
  <si>
    <t>Știți ce activități și informații trebuie protejate cu prioritate pentru ca firma să poată funcționa?</t>
  </si>
  <si>
    <t>Exemple: livrare, producție, servicii către clienți, salarii. Nu trimiteți baze de date sau informații despre clienții dvs.</t>
  </si>
  <si>
    <t>M04</t>
  </si>
  <si>
    <t>Există o evaluare a riscurilor cibernetice și o persoană care decide cum sunt tratate?</t>
  </si>
  <si>
    <t>Contează impactul asupra activității și riscul rămas după măsuri, nu doar lista problemelor tehnice.</t>
  </si>
  <si>
    <t>M05</t>
  </si>
  <si>
    <t>Există reguli de securitate aprobate de conducere și comunicate persoanelor care trebuie să le aplice?</t>
  </si>
  <si>
    <t>Pot exista reguli locale sau reguli de grup. O politică semnată nu dovedește singură aplicarea ei.</t>
  </si>
  <si>
    <t>M06</t>
  </si>
  <si>
    <t>Conducerea primește periodic situația riscurilor și decide resursele necesare?</t>
  </si>
  <si>
    <t>De exemplu, un raport cu probleme, responsabili, opțiuni și costuri. Nu cerem bugetul exact în această fișă.</t>
  </si>
  <si>
    <t>M07</t>
  </si>
  <si>
    <t>Sunt cunoscuți furnizorii de care depinde activitatea și responsabilitățile lor de securitate?</t>
  </si>
  <si>
    <t>Exemple: IT, cloud, software, mentenanță. Sunt relevante și contractele și ce se întâmplă dacă furnizorul nu mai poate livra.</t>
  </si>
  <si>
    <t>M08</t>
  </si>
  <si>
    <t>Conducerea și angajații au primit instruire de securitate potrivită rolurilor lor?</t>
  </si>
  <si>
    <t>Include recunoașterea mesajelor suspecte și cum se anunță un incident. Menționați numai dacă instruirea există.</t>
  </si>
  <si>
    <t>M09</t>
  </si>
  <si>
    <t>Există un proces prin care IT este informat când o persoană este angajată, își schimbă rolul sau pleacă?</t>
  </si>
  <si>
    <t>Scopul este acordarea și retragerea la timp a accesului și recuperarea echipamentelor.</t>
  </si>
  <si>
    <t>M10</t>
  </si>
  <si>
    <t>Ați stabilit cât timp poate fi oprită activitatea și ce date pot fi pierdute fără efecte inacceptabile?</t>
  </si>
  <si>
    <t>Aceste limite ghidează recuperarea. Nu trebuie să știți termenii tehnici RTO sau RPO pentru a răspunde.</t>
  </si>
  <si>
    <t>M11</t>
  </si>
  <si>
    <t>În caz de incident, sunt stabilite persoanele care decid și comunică cu DNSC, clienții și partenerii?</t>
  </si>
  <si>
    <t>Nu cereți echipei comerciale să gestioneze un incident activ. Anunțați imediat responsabilul și echipa de răspuns.</t>
  </si>
  <si>
    <t>M12</t>
  </si>
  <si>
    <t>Sunt păstrate rezultatele evaluărilor, testelor și auditurilor și se urmăresc recomandările lor?</t>
  </si>
  <si>
    <t>Nu atașați rapoarte sensibile acum. Notați doar dacă există și cine le poate pune la dispoziție ulterior.</t>
  </si>
  <si>
    <t>M13</t>
  </si>
  <si>
    <t>Există un plan aprobat pentru problemele cunoscute, cu responsabili, termene și resurse?</t>
  </si>
  <si>
    <t>Poate fi un plan existent al firmei. Termenele comerciale nu suspendă obligațiile legale.</t>
  </si>
  <si>
    <t>M14</t>
  </si>
  <si>
    <t>Dacă securitatea este gestionată de grup sau de un partener, sunt clare sarcinile locale și dovezile disponibile?</t>
  </si>
  <si>
    <t>Selectați «Posibil neaplicabil» numai dacă nu există acest model. Externalizarea nu este o dovadă de conformitate.</t>
  </si>
  <si>
    <t>Răspunsurile sunt declarații preliminare. Validarea documentelor, configurațiilor și eficacității se face în etapa contractată, pe dovezi.</t>
  </si>
  <si>
    <t>03 | Situația tehnică, la nivel de orientare</t>
  </si>
  <si>
    <t>24 întrebări pentru IT intern / furnizor / grup. Nu efectuați scanări sau colectări noi doar pentru completare.</t>
  </si>
  <si>
    <t>T01</t>
  </si>
  <si>
    <t>Aveți o listă actualizată a calculatoarelor, serverelor și celorlalte echipamente folosite?</t>
  </si>
  <si>
    <t>Sunt incluse, pe cât este cunoscut, echipamentele din sedii, de la distanță și din cloud. Nu exportați inventarul acum.</t>
  </si>
  <si>
    <t>T02</t>
  </si>
  <si>
    <t>Aveți o listă a aplicațiilor și serviciilor online folosite, inclusiv cele achiziționate de departamente?</t>
  </si>
  <si>
    <t>Include programele locale și abonamentele online. Sunt suficiente existența listei și persoana care o ține.</t>
  </si>
  <si>
    <t>T03</t>
  </si>
  <si>
    <t>Știți dacă există programe sau echipamente fără suport și aveți un mod de a gestiona aceste excepții?</t>
  </si>
  <si>
    <t>Nu înseamnă că trebuie înlocuit totul imediat. Sunt importante identificarea, riscul și opțiunile.</t>
  </si>
  <si>
    <t>T04</t>
  </si>
  <si>
    <t>Dispozitivele sunt configurate după reguli comune de securitate?</t>
  </si>
  <si>
    <t>Exemple: blocare ecran, schimbarea parolelor implicite, firewall și limitarea funcțiilor inutile. «Da» acoperă toate elementele relevante.</t>
  </si>
  <si>
    <t>T05</t>
  </si>
  <si>
    <t>Este controlată instalarea și utilizarea programelor, extensiilor și componentelor neaprobate?</t>
  </si>
  <si>
    <t>Nu cerem lista programelor sau comenzile de configurare. Menționați doar dacă există control.</t>
  </si>
  <si>
    <t>T06</t>
  </si>
  <si>
    <t>Sunt cunoscute conturile de acces și sunt dezactivate cele care nu mai sunt necesare?</t>
  </si>
  <si>
    <t>Include angajați, furnizori și conturi folosite de aplicații. Nu transmiteți nume de utilizator.</t>
  </si>
  <si>
    <t>T07</t>
  </si>
  <si>
    <t>Drepturile de administrator sunt limitate și separate de conturile folosite zilnic?</t>
  </si>
  <si>
    <t>Exemple: cont de administrare separat și acces doar pentru persoanele care au nevoie.</t>
  </si>
  <si>
    <t>T08</t>
  </si>
  <si>
    <t>Se folosește autentificare cu un al doilea factor pentru accesul de la distanță și conturile sensibile?</t>
  </si>
  <si>
    <t>Pe lângă parolă: aplicație de confirmare, cheie sau alt factor. Precizați «Parțial» dacă nu acoperă toate accesările relevante.</t>
  </si>
  <si>
    <t>T09</t>
  </si>
  <si>
    <t>Accesul la fișiere și aplicații este acordat după rol și este revizuit?</t>
  </si>
  <si>
    <t>Include partajarea cu persoane externe. Nu trimiteți fișiere, liste de clienți sau permisiuni detaliate.</t>
  </si>
  <si>
    <t>T10</t>
  </si>
  <si>
    <t>Calculatoarele și serverele au protecție de securitate activă, iar alertele ajung la cineva?</t>
  </si>
  <si>
    <t>Antivirus/protecție comportamentală și urmărirea alertelor. O licență cumpărată nu dovedește acoperirea tuturor sistemelor.</t>
  </si>
  <si>
    <t>T11</t>
  </si>
  <si>
    <t>Datele sensibile sunt protejate prin criptare la stocare și la transmitere, unde este necesar?</t>
  </si>
  <si>
    <t>De exemplu, laptop criptat și conexiune securizată. Nu solicitați sau trimiteți chei ori certificate secrete.</t>
  </si>
  <si>
    <t>T12</t>
  </si>
  <si>
    <t>Există reguli aplicate pentru date sensibile, partajare, păstrare și ștergere?</t>
  </si>
  <si>
    <t>Poate exista etichetare sau prevenirea pierderii datelor. Nu sunt impuse aici produse sau licențe anume.</t>
  </si>
  <si>
    <t>T13</t>
  </si>
  <si>
    <t>Dacă se lucrează de pe telefoane sau calculatoare personale, datele firmei sunt protejate separat?</t>
  </si>
  <si>
    <t>Dacă nu se folosesc dispozitive personale, marcați «Posibil neaplicabil» și explicați scurt.</t>
  </si>
  <si>
    <t>T14</t>
  </si>
  <si>
    <t>Există protecții pentru mesaje, atașamente și site-uri periculoase și împotriva falsificării e-mailului firmei?</t>
  </si>
  <si>
    <t>IT poate menționa dacă există filtrare și SPF/DKIM/DMARC. Nu cereți configurări sau teste în această etapă.</t>
  </si>
  <si>
    <t>T15</t>
  </si>
  <si>
    <t>Există copii de siguranță pentru datele și serviciile importante, protejate față de o compromitere a sistemului principal?</t>
  </si>
  <si>
    <t>Include, unde este cazul, datele din cloud. Sincronizarea sau istoricul fișierelor nu se presupun echivalente cu un backup verificat.</t>
  </si>
  <si>
    <t>T16</t>
  </si>
  <si>
    <t>A fost testată recuperarea unor date sau servicii importante și s-a păstrat rezultatul?</t>
  </si>
  <si>
    <t>Un mesaj «backup reușit» nu este același lucru cu un test de restaurare.</t>
  </si>
  <si>
    <t>T17</t>
  </si>
  <si>
    <t>Sunt cunoscute legăturile importante din rețea și este controlat accesul de administrare?</t>
  </si>
  <si>
    <t>Include accesul furnizorilor și administrarea echipamentelor. Nu transmiteți scheme, IP-uri sau adrese de administrare.</t>
  </si>
  <si>
    <t>T18</t>
  </si>
  <si>
    <t>Sunt separate, când este necesar, rețelele pentru utilizatori, servere, oaspeți și echipamente speciale?</t>
  </si>
  <si>
    <t>Exemple: Wi-Fi de oaspeți fără acces la servere și limitarea comunicațiilor dintre zone.</t>
  </si>
  <si>
    <t>T19</t>
  </si>
  <si>
    <t>Problemele de securitate ale sistemelor sunt identificate și urmărite până la rezolvare?</t>
  </si>
  <si>
    <t>Poate exista un instrument sau un proces al furnizorului. Nu atașați liste de vulnerabilități exploatabile.</t>
  </si>
  <si>
    <t>T20</t>
  </si>
  <si>
    <t>Actualizările de securitate pentru sisteme, aplicații și echipamente de rețea sunt urmărite?</t>
  </si>
  <si>
    <t>Include excepții pentru sisteme care nu pot fi actualizate imediat. Nu cerem instalarea unor actualizări acum.</t>
  </si>
  <si>
    <t>T21</t>
  </si>
  <si>
    <t>Sunt păstrate jurnale relevante de activitate, cu date și ore consecvente?</t>
  </si>
  <si>
    <t>Jurnalele ajută la înțelegerea unui incident. Nu le exportați și nu le trimiteți prin această fișă.</t>
  </si>
  <si>
    <t>T22</t>
  </si>
  <si>
    <t>Există o persoană sau un serviciu care verifică alertele și activitățile neobișnuite?</t>
  </si>
  <si>
    <t>Precizați în observații dacă acoperirea este în program sau permanentă. Nu presupunem monitorizare 24/7.</t>
  </si>
  <si>
    <t>T23</t>
  </si>
  <si>
    <t>Echipa IT știe ce face la un incident și cum păstrează informațiile utile investigației?</t>
  </si>
  <si>
    <t>De exemplu: anunțarea responsabilului, limitarea efectelor și păstrarea dovezilor. Nu testați aceste acțiuni acum.</t>
  </si>
  <si>
    <t>T24</t>
  </si>
  <si>
    <t>Au fost efectuate verificări tehnice sau teste de securitate și au fost urmărite problemele identificate?</t>
  </si>
  <si>
    <t>Notați existența și aproximativ anul, fără raport. Nu se presupune că un test de penetrare echivalează cu auditul NIS2.</t>
  </si>
  <si>
    <t>04 | Situații speciale și servicii externe</t>
  </si>
  <si>
    <t>6 întrebări de context. «Posibil neaplicabil» cere o explicație; nu exclude automat un control din evaluarea legală.</t>
  </si>
  <si>
    <t>S01</t>
  </si>
  <si>
    <t>Dacă dezvoltați sau modificați aplicații, securitatea este verificată înainte de publicare?</t>
  </si>
  <si>
    <t>Include componente externe și separarea testării de producție. Dacă nu există dezvoltare, explicați la «Posibil neaplicabil».</t>
  </si>
  <si>
    <t>S02</t>
  </si>
  <si>
    <t>Dacă folosiți servicii cloud sau IT gestionat, știți ce protejează furnizorul și ce trebuie să faceți dvs.?</t>
  </si>
  <si>
    <t>Este suficient dacă împărțirea responsabilităților este cunoscută și documentată; nu trimiteți contractul acum.</t>
  </si>
  <si>
    <t>S03</t>
  </si>
  <si>
    <t>Pentru echipamente industriale, medicale sau de automatizare, există un responsabil și reguli de acces și mentenanță?</t>
  </si>
  <si>
    <t>Selectați «Posibil neaplicabil» dacă nu există asemenea sisteme. Nu se autorizează scanări pe acestea prin completarea fișei.</t>
  </si>
  <si>
    <t>S04</t>
  </si>
  <si>
    <t>Pentru site-uri, portaluri sau aplicații accesibile din internet, este stabilit cine le întreține și le verifică?</t>
  </si>
  <si>
    <t>Include aplicațiile făcute de furnizori. Nu introduceți URL-uri de administrare, IP-uri sau detalii de vulnerabilitate.</t>
  </si>
  <si>
    <t>S05</t>
  </si>
  <si>
    <t>Echipamentele importante sunt protejate împotriva accesului neautorizat și a întreruperilor de mediu?</t>
  </si>
  <si>
    <t>De exemplu: acces controlat, alimentare de rezervă, protecție la incendiu; la găzduire, confirmați acoperirea furnizorului.</t>
  </si>
  <si>
    <t>S06</t>
  </si>
  <si>
    <t>Există o cale alternativă de comunicare și coordonare dacă e-mailul sau infrastructura principală nu funcționează?</t>
  </si>
  <si>
    <t>Exemple: contacte păstrate separat și un canal convenit pentru criză. Nu introduceți aici numere personale.</t>
  </si>
  <si>
    <t>05 | Unde vă aflați în calendar?</t>
  </si>
  <si>
    <t>Stadiu declarat, fără calcul automat de scadențe. Termenul efectiv și excepțiile se validează pe actele și situația entității. Nu atașați rapoarte acum.</t>
  </si>
  <si>
    <t>Etapă</t>
  </si>
  <si>
    <t>Reper legal / procedural</t>
  </si>
  <si>
    <t>Stadiu declarat</t>
  </si>
  <si>
    <t>Data cunoscută</t>
  </si>
  <si>
    <t>Ce dată / ce document</t>
  </si>
  <si>
    <t>Observație</t>
  </si>
  <si>
    <t>D01</t>
  </si>
  <si>
    <t>Notificare pentru înregistrare</t>
  </si>
  <si>
    <t>30 de zile de la intrarea sub incidența prevederilor aplicabile
OUG art. 18 alin. (2)</t>
  </si>
  <si>
    <t>Data transmiterii notificării
Nu se stabilește aplicabilitatea doar prin completarea fișei.</t>
  </si>
  <si>
    <t>D02</t>
  </si>
  <si>
    <t>Decizie de înscriere primită</t>
  </si>
  <si>
    <t>Reper pentru obligațiile ulterioare
OUG art. 18</t>
  </si>
  <si>
    <t>Data comunicării deciziei
Nu se confundă data emiterii cu data comunicării.</t>
  </si>
  <si>
    <t>D03</t>
  </si>
  <si>
    <t>Responsabil desemnat</t>
  </si>
  <si>
    <t>30 de zile de la comunicarea deciziei de înscriere
OUG art. 14 alin. (3)–(4)</t>
  </si>
  <si>
    <t>Data desemnării
Se verifică eligibilitatea și atribuțiile; simplul suport IT nu este desemnare.</t>
  </si>
  <si>
    <t>D04</t>
  </si>
  <si>
    <t>Evaluarea nivelului de risc transmisă</t>
  </si>
  <si>
    <t>60 de zile de la comunicarea deciziei, pentru procedura aplicabilă
OUG art. 18 alin. (6)</t>
  </si>
  <si>
    <t>Data transmiterii
Nivelul de asigurare nu este categoria juridică a entității.</t>
  </si>
  <si>
    <t>D05</t>
  </si>
  <si>
    <t>Autoevaluarea inițială realizată și transmisă</t>
  </si>
  <si>
    <t>60 de zile de la transmiterea evaluării nivelului de risc
OUG art. 18 alin. (7)</t>
  </si>
  <si>
    <t>Data transmiterii; menționați în Observație data realizării dacă diferă
Necesită documentare și asumare; chestionarul prezent nu o înlocuiește.</t>
  </si>
  <si>
    <t>D06</t>
  </si>
  <si>
    <t>Planul după autoevaluare transmis</t>
  </si>
  <si>
    <t>Pentru entitățile esențiale: 30 de zile de la realizarea autoevaluării
OUG art. 12 alin. (5)</t>
  </si>
  <si>
    <t>Data transmiterii planului
Este termen de transmitere, nu termen universal pentru finalizarea remedierilor.</t>
  </si>
  <si>
    <t>D07</t>
  </si>
  <si>
    <t>Autoevaluare periodică</t>
  </si>
  <si>
    <t>Anual; potrivit procedurii aplicabile
OUG art. 12 alin. (4)</t>
  </si>
  <si>
    <t>Ultima dată de transmitere
Nu rezultă automat din reînnoirea unui abonament de suport.</t>
  </si>
  <si>
    <t>D08</t>
  </si>
  <si>
    <t>Audit de securitate reglementat</t>
  </si>
  <si>
    <t>Periodic / ad-hoc, în condițiile legii și actelor aplicabile
OUG art. 57–58</t>
  </si>
  <si>
    <t>Data ultimului raport final, dacă există
Se verifică auditorul atestat, independența și perimetrul.</t>
  </si>
  <si>
    <t>D09</t>
  </si>
  <si>
    <t>Plan și raportare după audit</t>
  </si>
  <si>
    <t>Termenele art. 57 alin. (8)–(11), potrivit situației constatate
OUG art. 57 alin. (8)–(11)</t>
  </si>
  <si>
    <t>Termenul asumat / comunicat, dacă există
Distinct de planul după autoevaluare. Nu se presupune aprobare DNSC tacită.</t>
  </si>
  <si>
    <t>D10</t>
  </si>
  <si>
    <t>Comunicarea îndeplinirii măsurilor</t>
  </si>
  <si>
    <t>Potrivit obligației aplicabile și dovezilor de implementare
OUG art. 57; actele și cererile aplicabile</t>
  </si>
  <si>
    <t>Data ultimei comunicări, dacă există
Nu este o certificare generală emisă de instrument sau de consultant.</t>
  </si>
  <si>
    <t>Incidentele nu așteaptă acest proiect: procedura aplicabilă trebuie să permită avertizare în 24 h, notificare în 72 h de la luarea la cunoștință și raport final în termenul legal, cu regulile speciale.</t>
  </si>
  <si>
    <t>06 | Rezumatul răspunsurilor declarate</t>
  </si>
  <si>
    <t>NU este scor de maturitate DNSC, procent de conformitate sau raport de audit. Concluziile se stabilesc numai după evaluarea dovezilor.</t>
  </si>
  <si>
    <t>Secțiune</t>
  </si>
  <si>
    <t>Întrebări</t>
  </si>
  <si>
    <t>Selectate valid</t>
  </si>
  <si>
    <t>Necompletate</t>
  </si>
  <si>
    <t>Posibil N/A</t>
  </si>
  <si>
    <t>În afara listei</t>
  </si>
  <si>
    <t>N/A fără explicație</t>
  </si>
  <si>
    <t>Conducere</t>
  </si>
  <si>
    <t>IT</t>
  </si>
  <si>
    <t>Speciale</t>
  </si>
  <si>
    <t>TOTAL</t>
  </si>
  <si>
    <t>Completare validă</t>
  </si>
  <si>
    <t>Indicator de completare, NU de conformitate. Necunoscutele și posibilele excluderi cer clarificare.</t>
  </si>
  <si>
    <t>Funcție DNSC</t>
  </si>
  <si>
    <t>Temă</t>
  </si>
  <si>
    <t>Răspuns declarat</t>
  </si>
  <si>
    <t>Responsabil indicat</t>
  </si>
  <si>
    <t>Următorul pas</t>
  </si>
  <si>
    <t>Guvernare</t>
  </si>
  <si>
    <t>Responsabilități</t>
  </si>
  <si>
    <t>Obligații și termene</t>
  </si>
  <si>
    <t>Identificare</t>
  </si>
  <si>
    <t>Activități esențiale</t>
  </si>
  <si>
    <t>Riscuri</t>
  </si>
  <si>
    <t>Politici</t>
  </si>
  <si>
    <t>Raportare și buget</t>
  </si>
  <si>
    <t>Furnizori</t>
  </si>
  <si>
    <t>Protecție</t>
  </si>
  <si>
    <t>Instruire</t>
  </si>
  <si>
    <t>Personal și acces</t>
  </si>
  <si>
    <t>Recuperare</t>
  </si>
  <si>
    <t>Continuitate</t>
  </si>
  <si>
    <t>Decizii la incident</t>
  </si>
  <si>
    <t>Dovezi și verificări</t>
  </si>
  <si>
    <t>Plan de îmbunătățire</t>
  </si>
  <si>
    <t>Grup și delegare</t>
  </si>
  <si>
    <t>Echipamente</t>
  </si>
  <si>
    <t>Aplicații</t>
  </si>
  <si>
    <t>Sisteme vechi</t>
  </si>
  <si>
    <t>Configurare de bază</t>
  </si>
  <si>
    <t>Software autorizat</t>
  </si>
  <si>
    <t>Conturi</t>
  </si>
  <si>
    <t>Administratori</t>
  </si>
  <si>
    <t>Autentificare suplimentară</t>
  </si>
  <si>
    <t>Acces la informații</t>
  </si>
  <si>
    <t>Detecție</t>
  </si>
  <si>
    <t>Protecția dispozitivelor</t>
  </si>
  <si>
    <t>Criptare</t>
  </si>
  <si>
    <t>Date și partajare</t>
  </si>
  <si>
    <t>Dispozitive personale</t>
  </si>
  <si>
    <t>E-mail și navigare</t>
  </si>
  <si>
    <t>Copii de siguranță</t>
  </si>
  <si>
    <t>Restaurare</t>
  </si>
  <si>
    <t>Rețea și administrare</t>
  </si>
  <si>
    <t>Separarea rețelelor</t>
  </si>
  <si>
    <t>Vulnerabilități</t>
  </si>
  <si>
    <t>Actualizări</t>
  </si>
  <si>
    <t>Jurnale</t>
  </si>
  <si>
    <t>Monitorizare</t>
  </si>
  <si>
    <t>Răspuns tehnic</t>
  </si>
  <si>
    <t>Verificări independente</t>
  </si>
  <si>
    <t>Dezvoltare software</t>
  </si>
  <si>
    <t>Servicii cloud și externe</t>
  </si>
  <si>
    <t>Producție și dispozitive speciale</t>
  </si>
  <si>
    <t>Aplicații expuse public</t>
  </si>
  <si>
    <t>Protecție fizică</t>
  </si>
  <si>
    <t>Comunicare în criză</t>
  </si>
  <si>
    <t>Funcția indicată este asocierea principală pentru orientare. Întrebarea poate acoperi mai multe domenii; acest rezumat nu este catalogul oficial de controale.</t>
  </si>
  <si>
    <t>07 | De la răspunsuri la un proiect delimitat</t>
  </si>
  <si>
    <t>Acestea sunt opțiuni de servicii. Se contractează numai etapele necesare; puteți continua direct cu auditul când situația o cere. Nicio selecție nu este comandă sau mandat.</t>
  </si>
  <si>
    <t>Cod</t>
  </si>
  <si>
    <t>Etapă posibilă</t>
  </si>
  <si>
    <t>Ce cuprinde</t>
  </si>
  <si>
    <t>Livrabil</t>
  </si>
  <si>
    <t>Delimitare importantă</t>
  </si>
  <si>
    <t>Interes de discutat</t>
  </si>
  <si>
    <t>P1</t>
  </si>
  <si>
    <t>Evaluare inițială / preaudit</t>
  </si>
  <si>
    <t>Încadrare și perimetru; evaluarea riscului; examinarea documentației și implementării; pregătirea autoevaluării, în procedura aplicabilă.</t>
  </si>
  <si>
    <t>Raport de situație, diferențe și dovezi; suport pentru asumare și transmitere, unde este necesar.</t>
  </si>
  <si>
    <t>Nu este auditul reglementat și nu este certificat de conformitate.</t>
  </si>
  <si>
    <t>P2</t>
  </si>
  <si>
    <t>Audit reglementat independent</t>
  </si>
  <si>
    <t>Audit în perimetrul convenit, realizat de auditor atestat DNSC și independent; instrumente tehnice, interviuri, documente și testări autorizate.</t>
  </si>
  <si>
    <t>Raport de audit și constatări; documente potrivit cerințelor aplicabile.</t>
  </si>
  <si>
    <t>Un rezultat de scanare nu reprezintă singur audit. Independența se verifică și între firmele din același grup.</t>
  </si>
  <si>
    <t>P3</t>
  </si>
  <si>
    <t>Plan de remediere și bugetare</t>
  </si>
  <si>
    <t>Prioritizarea constatărilor pe risc; alternative tehnice/organizatorice; responsabili, termene, dependențe, cost inițial și recurent.</t>
  </si>
  <si>
    <t>Plan de remediere asumat, buget cu opțiuni și dosar pentru transmitere unde legea o cere.</t>
  </si>
  <si>
    <t>Planul și termenele nu devin aprobate de DNSC prin simpla emitere a ofertei.</t>
  </si>
  <si>
    <t>P4</t>
  </si>
  <si>
    <t>Implementare și verificare</t>
  </si>
  <si>
    <t>Configurare și implementare în limite aprobate; instruire; teste de acceptanță și dovezi. Produse existente reutilizate când acoperă cerințele.</t>
  </si>
  <si>
    <t>Controale implementate, rezultate de test și dovezi de închidere; riscuri reziduale aprobate.</t>
  </si>
  <si>
    <t>Licențe, hardware, operațiuni OT și lucrări suplimentare sunt delimitate în ofertă.</t>
  </si>
  <si>
    <t>P5</t>
  </si>
  <si>
    <t>Menținere și suport pentru raportare</t>
  </si>
  <si>
    <t>Revizuiri, retestări, urmărirea termenelor, documentație și asistență pentru comunicările către DNSC/autoritatea sectorială aplicabile.</t>
  </si>
  <si>
    <t>Dovezi actualizate, rapoarte pentru conducere, asistență la raportări și reevaluări.</t>
  </si>
  <si>
    <t>Nu se declară îndeplinită o măsură fără verificare. Nu include automat SOC 24/7 sau transferul răspunderii conducerii.</t>
  </si>
  <si>
    <t>După returnare: clarificăm răspunsurile și perimetrul, stabilim livrabilele necesare și ofertăm separat. Nu solicităm acces la infrastructură în acest chestionar.</t>
  </si>
  <si>
    <t>Orice acces ulterior cere autorizare scrisă: sisteme, scop, metode, interval, date colectate, persoane, reguli de oprire, retenție și ștergere. Pentru OT/echipamente sensibile se aprobă o metodă sigură distinctă.</t>
  </si>
  <si>
    <t>Entitatea și conducerea păstrează obligațiile legale de asumare și raportare. Consultantul asistă în baza mandatului; auditorul independent formulează concluziile auditului.</t>
  </si>
  <si>
    <t>08 | Surse și limite metodologice</t>
  </si>
  <si>
    <t>Data de referință: 06.10.2026. Documentul este un instrument de pregătire, nu formular oficial DNSC. Forma aplicabilă se stabilește pentru entitate la data evaluării.</t>
  </si>
  <si>
    <t>Sursă</t>
  </si>
  <si>
    <t>URL / localizare</t>
  </si>
  <si>
    <t>Cum a fost utilizată</t>
  </si>
  <si>
    <t>Fișa inițială furnizată</t>
  </si>
  <si>
    <t>Fisa de verificare NIS2.pdf</t>
  </si>
  <si>
    <t>63 întrebări sursă, organizate în 20 teme. Corelare tematică proprie; scorurile, produsele și etichetele instrumentului nu sunt cerințe DNSC.</t>
  </si>
  <si>
    <t>L01</t>
  </si>
  <si>
    <t>Directiva (UE) 2022/2555</t>
  </si>
  <si>
    <t>https://eur-lex.europa.eu/eli/dir/2022/2555/oj</t>
  </si>
  <si>
    <t>Art. 20: conducere; art. 21: măsuri; art. 23: incidente. Nu stabilește toate termenele procedurale românești.</t>
  </si>
  <si>
    <t>L02</t>
  </si>
  <si>
    <t>OUG nr. 155/2024, aprobată prin Legea nr. 124/2025</t>
  </si>
  <si>
    <t>https://legislatie.just.ro/public/DetaliiDocument/293121</t>
  </si>
  <si>
    <t>Forma consolidată: art. 11–15, 18, 57–58 și anexele; proceduri, responsabilități, înregistrare și audit.</t>
  </si>
  <si>
    <t>L03</t>
  </si>
  <si>
    <t>Ordinul DNSC nr. 1/2026 — cadru și anexe</t>
  </si>
  <si>
    <t>https://legislatie.just.ro/Public/DetaliiDocumentAfis/314681</t>
  </si>
  <si>
    <t>Publicat la 27.08.2026; măsuri și metodologia de autoevaluare. Se utilizează în forma modificată.</t>
  </si>
  <si>
    <t>L04</t>
  </si>
  <si>
    <t>Măsurile de gestionare a riscurilor — anexa nr. 1</t>
  </si>
  <si>
    <t>https://legislatie.just.ro/Public/DetaliiDocument/314360</t>
  </si>
  <si>
    <t>Funcțiile GV, ID, PR, DE, RS, RC. Maparea din acest pachet este selectivă și tematică, nu o declarație de îndeplinire.</t>
  </si>
  <si>
    <t>L05</t>
  </si>
  <si>
    <t>Metodologia de autoevaluare — anexa nr. 2</t>
  </si>
  <si>
    <t>https://legislatie.just.ro/Public/DetaliiDocument/314683</t>
  </si>
  <si>
    <t>Documentație și implementare; nu se calculează scorul oficial din cele 44 de răspunsuri preliminare.</t>
  </si>
  <si>
    <t>L06</t>
  </si>
  <si>
    <t>Ordinul DNSC nr. 2/2026</t>
  </si>
  <si>
    <t>https://legislatie.just.ro/Public/DetaliiDocument/314676</t>
  </si>
  <si>
    <t>Modificări privind controalele neaplicabile și utilizarea controalelor de grup.</t>
  </si>
  <si>
    <t>L07</t>
  </si>
  <si>
    <t>Decizia DNSC nr. 3/2026 și normele pentru grupuri</t>
  </si>
  <si>
    <t>https://legislatie.just.ro/Public/DetaliiDocument/314699</t>
  </si>
  <si>
    <t>Responsabilitatea și dovezile locale rămân necesare pentru controalele gestionate de grup.</t>
  </si>
  <si>
    <t>L08</t>
  </si>
  <si>
    <t>Regulamentul de punere în aplicare (UE) 2024/2690</t>
  </si>
  <si>
    <t>https://eur-lex.europa.eu/eli/reg_impl/2024/2690/oj</t>
  </si>
  <si>
    <t>Verificare suplimentară pentru categoriile digitale și de servicii gestionate cărora li se aplică.</t>
  </si>
  <si>
    <t>L09</t>
  </si>
  <si>
    <t>Regulamentul (UE) 2022/2554 — DORA</t>
  </si>
  <si>
    <t>https://eur-lex.europa.eu/eli/reg/2022/2554/oj</t>
  </si>
  <si>
    <t>Regim sectorial special, analizat distinct; nu se presupune cumul integral cu NIS2.</t>
  </si>
  <si>
    <t>L10</t>
  </si>
  <si>
    <t>Textul integral al măsurilor — reproducere a actului</t>
  </si>
  <si>
    <t>https://www.infodosar.ro/monitorul-oficial/directoratul-national-de-securitate-cibernetica/340446-masuri-0-2026</t>
  </si>
  <si>
    <t>Lectură tehnică a textului publicat; identificatorul 0 al anexei nu reprezintă un ordin distinct.</t>
  </si>
  <si>
    <t>Baza tehnică: cele 63 de întrebări CISv8( Center of Internet Security Protocols - v.8) sunt sintetizate în 44 de întrebări, cu completări din NIS2/DNSC. Cele șase funcții sunt acoperite tematic, fără a înlocui catalogul aplicabil.</t>
  </si>
  <si>
    <t>Atașament client. Repere de încadrare și calendar, nu verdict pentru o societate.</t>
  </si>
  <si>
    <t xml:space="preserve">Chestionarul tehnic </t>
  </si>
  <si>
    <t xml:space="preserve"> Questionnaire CISv8  (NIS2) </t>
  </si>
  <si>
    <t>Scările Basic / Standardized / Rationalized / Dynamic, coloanele Risk și recomandările de produse din CIS v8 nu au fost transformate în scor DNSC, buget sau cerințe obligatorii de achiziție.</t>
  </si>
  <si>
    <t>Sinteza de 44 întrebări are acoperire tematică pentru toate cele 63 de întrebări CIS v8. Maparea tehnică detaliată și probele de verificat sunt rezervate documentului intern de lucru.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</si>
</sst>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name val="Carlito"/>
    </font>
    <font>
      <sz val="11"/>
      <color rgb="FF10242E"/>
      <name val="Calibri"/>
    </font>
    <font>
      <b/>
      <sz val="19"/>
      <color rgb="FFFFFFFF"/>
      <name val="Calibri"/>
    </font>
    <font>
      <b/>
      <sz val="11"/>
      <color rgb="FFFFFFFF"/>
      <name val="Calibri"/>
    </font>
    <font>
      <b/>
      <sz val="11"/>
      <color rgb="FF10242E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0242E"/>
      </patternFill>
    </fill>
    <fill>
      <patternFill patternType="solid">
        <fgColor rgb="FFF7F5EF"/>
      </patternFill>
    </fill>
    <fill>
      <patternFill patternType="solid">
        <fgColor rgb="FF0F5D63"/>
      </patternFill>
    </fill>
    <fill>
      <patternFill patternType="solid">
        <fgColor rgb="FFF2F4F5"/>
      </patternFill>
    </fill>
    <fill>
      <patternFill patternType="solid">
        <fgColor rgb="FFFFF5DD"/>
      </patternFill>
    </fill>
    <fill>
      <patternFill patternType="solid">
        <fgColor rgb="FFD8BF8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164" fontId="1" fillId="6" borderId="0" xfId="0" applyNumberFormat="1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9" fontId="4" fillId="7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4" fillId="7" borderId="0" xfId="0" applyFont="1" applyFill="1" applyAlignment="1">
      <alignment vertical="center" wrapText="1"/>
    </xf>
  </cellXfs>
  <cellStyles count="1">
    <cellStyle name="Normal" xfId="0" builtinId="0"/>
  </cellStyles>
  <dxfs count="9">
    <dxf>
      <fill>
        <patternFill patternType="solid">
          <bgColor rgb="FFFBE9E5"/>
        </patternFill>
      </fill>
    </dxf>
    <dxf>
      <fill>
        <patternFill patternType="solid">
          <bgColor rgb="FFFFF0C7"/>
        </patternFill>
      </fill>
    </dxf>
    <dxf>
      <fill>
        <patternFill patternType="solid">
          <bgColor rgb="FFFBE9E5"/>
        </patternFill>
      </fill>
    </dxf>
    <dxf>
      <fill>
        <patternFill patternType="solid">
          <bgColor rgb="FFFBE9E5"/>
        </patternFill>
      </fill>
    </dxf>
    <dxf>
      <fill>
        <patternFill patternType="solid">
          <bgColor rgb="FFFFF0C7"/>
        </patternFill>
      </fill>
    </dxf>
    <dxf>
      <fill>
        <patternFill patternType="solid">
          <bgColor rgb="FFFBE9E5"/>
        </patternFill>
      </fill>
    </dxf>
    <dxf>
      <fill>
        <patternFill patternType="solid">
          <bgColor rgb="FFFBE9E5"/>
        </patternFill>
      </fill>
    </dxf>
    <dxf>
      <fill>
        <patternFill patternType="solid">
          <bgColor rgb="FFFFF0C7"/>
        </patternFill>
      </fill>
    </dxf>
    <dxf>
      <fill>
        <patternFill patternType="solid">
          <bgColor rgb="FFFBE9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larified IT">
  <a:themeElements>
    <a:clrScheme name="Clarified IT">
      <a:dk1>
        <a:sysClr val="windowText" lastClr="000000"/>
      </a:dk1>
      <a:lt1>
        <a:sysClr val="window" lastClr="FFFFFF"/>
      </a:lt1>
      <a:dk2>
        <a:srgbClr val="10242E"/>
      </a:dk2>
      <a:lt2>
        <a:srgbClr val="F7F5EF"/>
      </a:lt2>
      <a:accent1>
        <a:srgbClr val="0F5D63"/>
      </a:accent1>
      <a:accent2>
        <a:srgbClr val="D8BF84"/>
      </a:accent2>
      <a:accent3>
        <a:srgbClr val="6B8E7F"/>
      </a:accent3>
      <a:accent4>
        <a:srgbClr val="2F7D82"/>
      </a:accent4>
      <a:accent5>
        <a:srgbClr val="9B8654"/>
      </a:accent5>
      <a:accent6>
        <a:srgbClr val="4F6F6B"/>
      </a:accent6>
      <a:hlink>
        <a:srgbClr val="0F5D63"/>
      </a:hlink>
      <a:folHlink>
        <a:srgbClr val="10242E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larified I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topLeftCell="A17" workbookViewId="0">
      <selection activeCell="G29" sqref="G29"/>
    </sheetView>
  </sheetViews>
  <sheetFormatPr defaultRowHeight="14.25"/>
  <cols>
    <col min="1" max="1" width="12" customWidth="1"/>
    <col min="2" max="2" width="32" customWidth="1"/>
    <col min="3" max="3" width="30" customWidth="1"/>
    <col min="4" max="4" width="25" customWidth="1"/>
    <col min="5" max="5" width="26" customWidth="1"/>
    <col min="6" max="6" width="32" customWidth="1"/>
  </cols>
  <sheetData>
    <row r="1" spans="1:6" ht="23.1" customHeight="1">
      <c r="A1" s="8" t="s">
        <v>0</v>
      </c>
      <c r="B1" s="8"/>
      <c r="C1" s="8"/>
      <c r="D1" s="8"/>
      <c r="E1" s="8"/>
      <c r="F1" s="8"/>
    </row>
    <row r="2" spans="1:6" ht="23.1" customHeight="1">
      <c r="A2" s="8"/>
      <c r="B2" s="8"/>
      <c r="C2" s="8"/>
      <c r="D2" s="8"/>
      <c r="E2" s="8"/>
      <c r="F2" s="8"/>
    </row>
    <row r="3" spans="1:6" ht="23.1" customHeight="1">
      <c r="A3" s="9" t="s">
        <v>1</v>
      </c>
      <c r="B3" s="9"/>
      <c r="C3" s="9"/>
      <c r="D3" s="9"/>
      <c r="E3" s="9"/>
      <c r="F3" s="9"/>
    </row>
    <row r="4" spans="1:6" ht="23.1" customHeight="1">
      <c r="A4" s="9"/>
      <c r="B4" s="9"/>
      <c r="C4" s="9"/>
      <c r="D4" s="9"/>
      <c r="E4" s="9"/>
      <c r="F4" s="9"/>
    </row>
    <row r="5" spans="1:6" ht="22" customHeight="1">
      <c r="A5" s="2" t="inlineStr">
        <is>
          <t>Generat de Clarified IT | CLARIFIED SRL</t>
        </is>
      </c>
      <c r="B5" s="2"/>
      <c r="C5" s="2"/>
      <c r="D5" s="2"/>
      <c r="E5" s="2"/>
      <c r="F5" s="2"/>
    </row>
    <row r="6" spans="1:6" ht="35.1" customHeight="1">
      <c r="A6" s="2" t="s">
        <v>2</v>
      </c>
      <c r="B6" s="2" t="s">
        <v>3</v>
      </c>
      <c r="C6" s="2" t="s">
        <v>4</v>
      </c>
      <c r="D6" s="2"/>
      <c r="E6" s="2"/>
      <c r="F6" s="2"/>
    </row>
    <row r="7" spans="1:6" ht="57" customHeight="1">
      <c r="A7" s="3" t="s">
        <v>5</v>
      </c>
      <c r="B7" s="3" t="s">
        <v>6</v>
      </c>
      <c r="C7" s="10" t="s">
        <v>7</v>
      </c>
      <c r="D7" s="10"/>
      <c r="E7" s="10"/>
      <c r="F7" s="10"/>
    </row>
    <row r="8" spans="1:6" ht="57" customHeight="1">
      <c r="A8" s="1" t="s">
        <v>8</v>
      </c>
      <c r="B8" s="1" t="s">
        <v>9</v>
      </c>
      <c r="C8" s="11" t="s">
        <v>10</v>
      </c>
      <c r="D8" s="11"/>
      <c r="E8" s="11"/>
      <c r="F8" s="11"/>
    </row>
    <row r="9" spans="1:6" ht="57" customHeight="1">
      <c r="A9" s="3" t="s">
        <v>11</v>
      </c>
      <c r="B9" s="3" t="s">
        <v>12</v>
      </c>
      <c r="C9" s="10" t="s">
        <v>13</v>
      </c>
      <c r="D9" s="10"/>
      <c r="E9" s="10"/>
      <c r="F9" s="10"/>
    </row>
    <row r="10" spans="1:6" ht="57" customHeight="1">
      <c r="A10" s="1" t="s">
        <v>14</v>
      </c>
      <c r="B10" s="1" t="s">
        <v>15</v>
      </c>
      <c r="C10" s="11" t="s">
        <v>16</v>
      </c>
      <c r="D10" s="11"/>
      <c r="E10" s="11"/>
      <c r="F10" s="11"/>
    </row>
    <row r="11" spans="1:6" ht="57" customHeight="1">
      <c r="A11" s="3" t="s">
        <v>17</v>
      </c>
      <c r="B11" s="3" t="s">
        <v>18</v>
      </c>
      <c r="C11" s="10" t="s">
        <v>19</v>
      </c>
      <c r="D11" s="10"/>
      <c r="E11" s="10"/>
      <c r="F11" s="10"/>
    </row>
    <row r="12" spans="1:6" ht="57" customHeight="1">
      <c r="A12" s="1" t="s">
        <v>20</v>
      </c>
      <c r="B12" s="1" t="s">
        <v>21</v>
      </c>
      <c r="C12" s="11" t="s">
        <v>22</v>
      </c>
      <c r="D12" s="11"/>
      <c r="E12" s="11"/>
      <c r="F12" s="11"/>
    </row>
    <row r="13" spans="1:6" ht="57" customHeight="1">
      <c r="A13" s="3" t="s">
        <v>23</v>
      </c>
      <c r="B13" s="3" t="s">
        <v>24</v>
      </c>
      <c r="C13" s="10" t="s">
        <v>25</v>
      </c>
      <c r="D13" s="10"/>
      <c r="E13" s="10"/>
      <c r="F13" s="10"/>
    </row>
    <row r="14" spans="1:6" ht="24.95" customHeight="1">
      <c r="A14" s="1"/>
      <c r="B14" s="1"/>
      <c r="C14" s="1"/>
      <c r="D14" s="1"/>
      <c r="E14" s="1"/>
      <c r="F14" s="1"/>
    </row>
    <row r="15" spans="1:6" ht="32.1" customHeight="1">
      <c r="A15" s="12" t="s">
        <v>26</v>
      </c>
      <c r="B15" s="12"/>
      <c r="C15" s="12"/>
      <c r="D15" s="12"/>
      <c r="E15" s="12"/>
      <c r="F15" s="12"/>
    </row>
    <row r="16" spans="1:6" ht="24.95" customHeight="1">
      <c r="A16" s="1"/>
      <c r="B16" s="1"/>
      <c r="C16" s="1"/>
      <c r="D16" s="1"/>
      <c r="E16" s="1"/>
      <c r="F16" s="1"/>
    </row>
    <row r="17" spans="1:6" ht="47.1" customHeight="1">
      <c r="A17" s="12" t="s">
        <v>27</v>
      </c>
      <c r="B17" s="12"/>
      <c r="C17" s="11" t="s">
        <v>28</v>
      </c>
      <c r="D17" s="11"/>
      <c r="E17" s="11"/>
      <c r="F17" s="11"/>
    </row>
    <row r="18" spans="1:6" ht="47.1" customHeight="1">
      <c r="A18" s="12" t="s">
        <v>29</v>
      </c>
      <c r="B18" s="12"/>
      <c r="C18" s="11" t="s">
        <v>30</v>
      </c>
      <c r="D18" s="11"/>
      <c r="E18" s="11"/>
      <c r="F18" s="11"/>
    </row>
    <row r="19" spans="1:6" ht="47.1" customHeight="1">
      <c r="A19" s="12" t="s">
        <v>31</v>
      </c>
      <c r="B19" s="12"/>
      <c r="C19" s="11" t="s">
        <v>32</v>
      </c>
      <c r="D19" s="11"/>
      <c r="E19" s="11"/>
      <c r="F19" s="11"/>
    </row>
    <row r="20" spans="1:6" ht="47.1" customHeight="1">
      <c r="A20" s="12" t="s">
        <v>33</v>
      </c>
      <c r="B20" s="12"/>
      <c r="C20" s="11" t="s">
        <v>34</v>
      </c>
      <c r="D20" s="11"/>
      <c r="E20" s="11"/>
      <c r="F20" s="11"/>
    </row>
    <row r="21" spans="1:6" ht="47.1" customHeight="1">
      <c r="A21" s="12" t="s">
        <v>35</v>
      </c>
      <c r="B21" s="12"/>
      <c r="C21" s="11" t="s">
        <v>36</v>
      </c>
      <c r="D21" s="11"/>
      <c r="E21" s="11"/>
      <c r="F21" s="11"/>
    </row>
    <row r="22" spans="1:6" ht="24.95" customHeight="1">
      <c r="A22" s="1"/>
      <c r="B22" s="1"/>
      <c r="C22" s="1"/>
      <c r="D22" s="1"/>
      <c r="E22" s="1"/>
      <c r="F22" s="1"/>
    </row>
    <row r="23" spans="1:6" ht="47.1" customHeight="1">
      <c r="A23" s="12" t="s">
        <v>37</v>
      </c>
      <c r="B23" s="12"/>
      <c r="C23" s="12"/>
      <c r="D23" s="12"/>
      <c r="E23" s="12"/>
      <c r="F23" s="12"/>
    </row>
    <row r="24" spans="1:6" ht="24.95" customHeight="1">
      <c r="A24" s="1"/>
      <c r="B24" s="1"/>
      <c r="C24" s="1"/>
      <c r="D24" s="1"/>
      <c r="E24" s="1"/>
      <c r="F24" s="1"/>
    </row>
    <row r="25" spans="1:6" ht="42.95" customHeight="1">
      <c r="A25" s="9" t="s">
        <v>38</v>
      </c>
      <c r="B25" s="9"/>
      <c r="C25" s="9"/>
      <c r="D25" s="9"/>
      <c r="E25" s="9"/>
      <c r="F25" s="9"/>
    </row>
    <row r="26" spans="1:6" ht="24.95" customHeight="1">
      <c r="A26" s="1"/>
      <c r="B26" s="1"/>
      <c r="C26" s="1"/>
      <c r="D26" s="1"/>
      <c r="E26" s="1"/>
      <c r="F26" s="1"/>
    </row>
    <row r="27" spans="1:6" ht="47.1" customHeight="1">
      <c r="A27" s="9" t="s">
        <v>39</v>
      </c>
      <c r="B27" s="9"/>
      <c r="C27" s="9"/>
      <c r="D27" s="9"/>
      <c r="E27" s="9"/>
      <c r="F27" s="9"/>
    </row>
    <row r="28" spans="1:6" ht="24.95" customHeight="1">
      <c r="A28" s="1"/>
      <c r="B28" s="1"/>
      <c r="C28" s="1"/>
      <c r="D28" s="1"/>
      <c r="E28" s="1"/>
      <c r="F28" s="1"/>
    </row>
    <row r="29" spans="1:6" ht="47.1" customHeight="1">
      <c r="A29" s="9" t="s">
        <v>465</v>
      </c>
      <c r="B29" s="9"/>
      <c r="C29" s="9"/>
      <c r="D29" s="9"/>
      <c r="E29" s="9"/>
      <c r="F29" s="9"/>
    </row>
    <row r="30" spans="1:6" ht="24.95" customHeight="1">
      <c r="A30" s="1"/>
      <c r="B30" s="1"/>
      <c r="C30" s="1"/>
      <c r="D30" s="1"/>
      <c r="E30" s="1"/>
      <c r="F30" s="1"/>
    </row>
    <row r="31" spans="1:6" ht="32.1" customHeight="1">
      <c r="A31" s="9" t="s">
        <v>40</v>
      </c>
      <c r="B31" s="9"/>
      <c r="C31" s="9"/>
      <c r="D31" s="9"/>
      <c r="E31" s="9"/>
      <c r="F31" s="9"/>
    </row>
    <row r="32" spans="1:6" ht="24.95" customHeight="1">
      <c r="A32" s="1"/>
      <c r="B32" s="1"/>
      <c r="C32" s="1"/>
      <c r="D32" s="1"/>
      <c r="E32" s="1"/>
      <c r="F32" s="1"/>
    </row>
    <row r="33" spans="1:6" ht="45.95" customHeight="1">
      <c r="A33" s="9" t="s">
        <v>41</v>
      </c>
      <c r="B33" s="9"/>
      <c r="C33" s="9"/>
      <c r="D33" s="9"/>
      <c r="E33" s="9"/>
      <c r="F33" s="9"/>
    </row>
    <row r="34" spans="1:6" ht="24.95" customHeight="1">
      <c r="A34" s="1"/>
      <c r="B34" s="1"/>
      <c r="C34" s="1"/>
      <c r="D34" s="1"/>
      <c r="E34" s="1"/>
      <c r="F34" s="1"/>
    </row>
    <row r="35" spans="1:6" ht="24.95" customHeight="1">
      <c r="A35" s="1"/>
      <c r="B35" s="1"/>
      <c r="C35" s="1"/>
      <c r="D35" s="1"/>
      <c r="E35" s="1"/>
      <c r="F35" s="1"/>
    </row>
    <row r="36" spans="1:6" ht="24.95" customHeight="1">
      <c r="A36" s="1"/>
      <c r="B36" s="1"/>
      <c r="C36" s="1"/>
      <c r="D36" s="1"/>
      <c r="E36" s="1"/>
      <c r="F36" s="1"/>
    </row>
    <row r="37" spans="1:6" ht="24.95" customHeight="1">
      <c r="A37" s="1"/>
      <c r="B37" s="1"/>
      <c r="C37" s="1"/>
      <c r="D37" s="1"/>
      <c r="E37" s="1"/>
      <c r="F37" s="1"/>
    </row>
    <row r="38" spans="1:6" ht="24.95" customHeight="1">
      <c r="A38" s="1"/>
      <c r="B38" s="1"/>
      <c r="C38" s="1"/>
      <c r="D38" s="1"/>
      <c r="E38" s="1"/>
      <c r="F38" s="1"/>
    </row>
    <row r="39" spans="1:6" ht="24.95" customHeight="1">
      <c r="A39" s="1"/>
      <c r="B39" s="1"/>
      <c r="C39" s="1"/>
      <c r="D39" s="1"/>
      <c r="E39" s="1"/>
      <c r="F39" s="1"/>
    </row>
    <row r="40" spans="1:6" ht="24.95" customHeight="1">
      <c r="A40" s="1"/>
      <c r="B40" s="1"/>
      <c r="C40" s="1"/>
      <c r="D40" s="1"/>
      <c r="E40" s="1"/>
      <c r="F40" s="1"/>
    </row>
    <row r="41" spans="1:6" ht="24.95" customHeight="1">
      <c r="A41" s="1"/>
      <c r="B41" s="1"/>
      <c r="C41" s="1"/>
      <c r="D41" s="1"/>
      <c r="E41" s="1"/>
      <c r="F41" s="1"/>
    </row>
    <row r="42" spans="1:6" ht="24.95" customHeight="1">
      <c r="A42" s="1"/>
      <c r="B42" s="1"/>
      <c r="C42" s="1"/>
      <c r="D42" s="1"/>
      <c r="E42" s="1"/>
      <c r="F42" s="1"/>
    </row>
    <row r="43" spans="1:6" ht="24.95" customHeight="1">
      <c r="A43" s="1"/>
      <c r="B43" s="1"/>
      <c r="C43" s="1"/>
      <c r="D43" s="1"/>
      <c r="E43" s="1"/>
      <c r="F43" s="1"/>
    </row>
  </sheetData>
  <mergeCells count="27">
    <mergeCell ref="A25:F25"/>
    <mergeCell ref="A27:F27"/>
    <mergeCell ref="A29:F29"/>
    <mergeCell ref="A31:F31"/>
    <mergeCell ref="A33:F33"/>
    <mergeCell ref="A20:B20"/>
    <mergeCell ref="C20:F20"/>
    <mergeCell ref="A21:B21"/>
    <mergeCell ref="C21:F21"/>
    <mergeCell ref="A23:F23"/>
    <mergeCell ref="A17:B17"/>
    <mergeCell ref="C17:F17"/>
    <mergeCell ref="A18:B18"/>
    <mergeCell ref="C18:F18"/>
    <mergeCell ref="A19:B19"/>
    <mergeCell ref="C19:F19"/>
    <mergeCell ref="C10:F10"/>
    <mergeCell ref="C11:F11"/>
    <mergeCell ref="C12:F12"/>
    <mergeCell ref="C13:F13"/>
    <mergeCell ref="A15:F15"/>
    <mergeCell ref="A1:F2"/>
    <mergeCell ref="A3:F4"/>
    <mergeCell ref="C7:F7"/>
    <mergeCell ref="C8:F8"/>
    <mergeCell ref="C9:F9"/>
    <mergeCell ref="A5:F5"/>
  </mergeCells>
  <pageMargins left="0.7" right="0.7" top="0.75" bottom="0.75" header="0.3" footer="0.3"/>
  <headerFooter alignWithMargins="1" scaleWithDoc="1">
    <oddHeader>&amp;L&amp;"Calibri,Bold"&amp;14&amp;K0F5D63CLARIFIED IT&amp;R&amp;"Calibri,Regular"&amp;9&amp;K10242ENIS2 • Chestionar de pregătire</oddHeader>
    <oddFooter>&amp;L&amp;"Calibri,Bold"&amp;8&amp;K10242EGenerat de Clarified IT | CLARIFIED SRL&amp;C&amp;"Calibri,Regular"&amp;8&amp;K0F5D63it.clarified.ro | office@clarified.ro&amp;R&amp;8&amp;K10242E+40 774 456 127 | Pagina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topLeftCell="A18" workbookViewId="0">
      <selection sqref="A1:E2"/>
    </sheetView>
  </sheetViews>
  <sheetFormatPr defaultRowHeight="14.25"/>
  <cols>
    <col min="1" max="1" width="8" customWidth="1"/>
    <col min="2" max="2" width="40" customWidth="1"/>
    <col min="3" max="3" width="29" customWidth="1"/>
    <col min="4" max="4" width="47" customWidth="1"/>
    <col min="5" max="5" width="35" customWidth="1"/>
  </cols>
  <sheetData>
    <row r="1" spans="1:5" ht="23.1" customHeight="1">
      <c r="A1" s="8" t="s">
        <v>42</v>
      </c>
      <c r="B1" s="8"/>
      <c r="C1" s="8"/>
      <c r="D1" s="8"/>
      <c r="E1" s="8"/>
    </row>
    <row r="2" spans="1:5" ht="23.1" customHeight="1">
      <c r="A2" s="8"/>
      <c r="B2" s="8"/>
      <c r="C2" s="8"/>
      <c r="D2" s="8"/>
      <c r="E2" s="8"/>
    </row>
    <row r="3" spans="1:5" ht="23.1" customHeight="1">
      <c r="A3" s="9" t="s">
        <v>43</v>
      </c>
      <c r="B3" s="9"/>
      <c r="C3" s="9"/>
      <c r="D3" s="9"/>
      <c r="E3" s="9"/>
    </row>
    <row r="4" spans="1:5" ht="23.1" customHeight="1">
      <c r="A4" s="9"/>
      <c r="B4" s="9"/>
      <c r="C4" s="9"/>
      <c r="D4" s="9"/>
      <c r="E4" s="9"/>
    </row>
    <row r="5" spans="1:5" ht="24.95" customHeight="1">
      <c r="A5" s="1"/>
      <c r="B5" s="1"/>
      <c r="C5" s="1"/>
      <c r="D5" s="1"/>
      <c r="E5" s="1"/>
    </row>
    <row r="6" spans="1:5" ht="35.1" customHeight="1">
      <c r="A6" s="2" t="s">
        <v>44</v>
      </c>
      <c r="B6" s="2" t="s">
        <v>45</v>
      </c>
      <c r="C6" s="2" t="s">
        <v>46</v>
      </c>
      <c r="D6" s="2" t="s">
        <v>47</v>
      </c>
      <c r="E6" s="2" t="s">
        <v>48</v>
      </c>
    </row>
    <row r="7" spans="1:5" ht="59.1" customHeight="1">
      <c r="A7" s="3" t="s">
        <v>49</v>
      </c>
      <c r="B7" s="3" t="s">
        <v>50</v>
      </c>
      <c r="C7" s="4"/>
      <c r="D7" s="3" t="s">
        <v>51</v>
      </c>
      <c r="E7" s="4"/>
    </row>
    <row r="8" spans="1:5" ht="59.1" customHeight="1">
      <c r="A8" s="1" t="s">
        <v>52</v>
      </c>
      <c r="B8" s="1" t="s">
        <v>53</v>
      </c>
      <c r="C8" s="4"/>
      <c r="D8" s="1" t="s">
        <v>54</v>
      </c>
      <c r="E8" s="4"/>
    </row>
    <row r="9" spans="1:5" ht="59.1" customHeight="1">
      <c r="A9" s="3" t="s">
        <v>55</v>
      </c>
      <c r="B9" s="3" t="s">
        <v>56</v>
      </c>
      <c r="C9" s="4"/>
      <c r="D9" s="3" t="s">
        <v>57</v>
      </c>
      <c r="E9" s="4"/>
    </row>
    <row r="10" spans="1:5" ht="59.1" customHeight="1">
      <c r="A10" s="1" t="s">
        <v>58</v>
      </c>
      <c r="B10" s="1" t="s">
        <v>59</v>
      </c>
      <c r="C10" s="4"/>
      <c r="D10" s="1" t="s">
        <v>60</v>
      </c>
      <c r="E10" s="4"/>
    </row>
    <row r="11" spans="1:5" ht="59.1" customHeight="1">
      <c r="A11" s="3" t="s">
        <v>61</v>
      </c>
      <c r="B11" s="3" t="s">
        <v>62</v>
      </c>
      <c r="C11" s="4"/>
      <c r="D11" s="3" t="s">
        <v>63</v>
      </c>
      <c r="E11" s="4"/>
    </row>
    <row r="12" spans="1:5" ht="59.1" customHeight="1">
      <c r="A12" s="1" t="s">
        <v>64</v>
      </c>
      <c r="B12" s="1" t="s">
        <v>65</v>
      </c>
      <c r="C12" s="4"/>
      <c r="D12" s="1" t="s">
        <v>66</v>
      </c>
      <c r="E12" s="4"/>
    </row>
    <row r="13" spans="1:5" ht="59.1" customHeight="1">
      <c r="A13" s="3" t="s">
        <v>67</v>
      </c>
      <c r="B13" s="3" t="s">
        <v>68</v>
      </c>
      <c r="C13" s="4"/>
      <c r="D13" s="3" t="s">
        <v>69</v>
      </c>
      <c r="E13" s="4"/>
    </row>
    <row r="14" spans="1:5" ht="59.1" customHeight="1">
      <c r="A14" s="1" t="s">
        <v>70</v>
      </c>
      <c r="B14" s="1" t="s">
        <v>71</v>
      </c>
      <c r="C14" s="4"/>
      <c r="D14" s="1" t="s">
        <v>72</v>
      </c>
      <c r="E14" s="4"/>
    </row>
    <row r="15" spans="1:5" ht="59.1" customHeight="1">
      <c r="A15" s="3" t="s">
        <v>73</v>
      </c>
      <c r="B15" s="3" t="s">
        <v>74</v>
      </c>
      <c r="C15" s="4"/>
      <c r="D15" s="3" t="s">
        <v>75</v>
      </c>
      <c r="E15" s="4"/>
    </row>
    <row r="16" spans="1:5" ht="59.1" customHeight="1">
      <c r="A16" s="1" t="s">
        <v>76</v>
      </c>
      <c r="B16" s="1" t="s">
        <v>77</v>
      </c>
      <c r="C16" s="4"/>
      <c r="D16" s="1" t="s">
        <v>78</v>
      </c>
      <c r="E16" s="4"/>
    </row>
    <row r="17" spans="1:5" ht="59.1" customHeight="1">
      <c r="A17" s="3" t="s">
        <v>79</v>
      </c>
      <c r="B17" s="3" t="s">
        <v>80</v>
      </c>
      <c r="C17" s="4"/>
      <c r="D17" s="3" t="s">
        <v>81</v>
      </c>
      <c r="E17" s="4"/>
    </row>
    <row r="18" spans="1:5" ht="59.1" customHeight="1">
      <c r="A18" s="1" t="s">
        <v>82</v>
      </c>
      <c r="B18" s="1" t="s">
        <v>83</v>
      </c>
      <c r="C18" s="4"/>
      <c r="D18" s="1" t="s">
        <v>84</v>
      </c>
      <c r="E18" s="4"/>
    </row>
    <row r="19" spans="1:5" ht="59.1" customHeight="1">
      <c r="A19" s="3" t="s">
        <v>85</v>
      </c>
      <c r="B19" s="3" t="s">
        <v>86</v>
      </c>
      <c r="C19" s="4"/>
      <c r="D19" s="3" t="s">
        <v>87</v>
      </c>
      <c r="E19" s="4"/>
    </row>
    <row r="20" spans="1:5" ht="59.1" customHeight="1">
      <c r="A20" s="1" t="s">
        <v>88</v>
      </c>
      <c r="B20" s="1" t="s">
        <v>89</v>
      </c>
      <c r="C20" s="4"/>
      <c r="D20" s="1" t="s">
        <v>90</v>
      </c>
      <c r="E20" s="4"/>
    </row>
    <row r="21" spans="1:5" ht="59.1" customHeight="1">
      <c r="A21" s="3" t="s">
        <v>91</v>
      </c>
      <c r="B21" s="3" t="s">
        <v>92</v>
      </c>
      <c r="C21" s="4"/>
      <c r="D21" s="3" t="s">
        <v>93</v>
      </c>
      <c r="E21" s="4"/>
    </row>
    <row r="22" spans="1:5" ht="59.1" customHeight="1">
      <c r="A22" s="1" t="s">
        <v>94</v>
      </c>
      <c r="B22" s="1" t="s">
        <v>95</v>
      </c>
      <c r="C22" s="4"/>
      <c r="D22" s="1" t="s">
        <v>96</v>
      </c>
      <c r="E22" s="4"/>
    </row>
    <row r="23" spans="1:5" ht="59.1" customHeight="1">
      <c r="A23" s="3" t="s">
        <v>97</v>
      </c>
      <c r="B23" s="3" t="s">
        <v>98</v>
      </c>
      <c r="C23" s="4"/>
      <c r="D23" s="3" t="s">
        <v>99</v>
      </c>
      <c r="E23" s="4"/>
    </row>
    <row r="24" spans="1:5" ht="59.1" customHeight="1">
      <c r="A24" s="1" t="s">
        <v>100</v>
      </c>
      <c r="B24" s="1" t="s">
        <v>101</v>
      </c>
      <c r="C24" s="4"/>
      <c r="D24" s="1" t="s">
        <v>102</v>
      </c>
      <c r="E24" s="4"/>
    </row>
    <row r="25" spans="1:5" ht="59.1" customHeight="1">
      <c r="A25" s="3" t="s">
        <v>103</v>
      </c>
      <c r="B25" s="3" t="s">
        <v>104</v>
      </c>
      <c r="C25" s="4"/>
      <c r="D25" s="3" t="s">
        <v>105</v>
      </c>
      <c r="E25" s="4"/>
    </row>
    <row r="26" spans="1:5" ht="59.1" customHeight="1">
      <c r="A26" s="1" t="s">
        <v>106</v>
      </c>
      <c r="B26" s="1" t="s">
        <v>107</v>
      </c>
      <c r="C26" s="4"/>
      <c r="D26" s="1" t="s">
        <v>108</v>
      </c>
      <c r="E26" s="4"/>
    </row>
    <row r="27" spans="1:5" ht="59.1" customHeight="1">
      <c r="A27" s="3" t="s">
        <v>109</v>
      </c>
      <c r="B27" s="3" t="s">
        <v>110</v>
      </c>
      <c r="C27" s="4"/>
      <c r="D27" s="3" t="s">
        <v>111</v>
      </c>
      <c r="E27" s="4"/>
    </row>
    <row r="28" spans="1:5" ht="59.1" customHeight="1">
      <c r="A28" s="1" t="s">
        <v>112</v>
      </c>
      <c r="B28" s="1" t="s">
        <v>113</v>
      </c>
      <c r="C28" s="4"/>
      <c r="D28" s="1" t="s">
        <v>114</v>
      </c>
      <c r="E28" s="4"/>
    </row>
    <row r="29" spans="1:5" ht="59.1" customHeight="1">
      <c r="A29" s="3" t="s">
        <v>115</v>
      </c>
      <c r="B29" s="3" t="s">
        <v>116</v>
      </c>
      <c r="C29" s="5"/>
      <c r="D29" s="3" t="s">
        <v>117</v>
      </c>
      <c r="E29" s="4"/>
    </row>
    <row r="30" spans="1:5" ht="24.95" customHeight="1">
      <c r="A30" s="1"/>
      <c r="B30" s="1"/>
      <c r="C30" s="1"/>
      <c r="D30" s="1"/>
      <c r="E30" s="1"/>
    </row>
    <row r="31" spans="1:5" ht="42.95" customHeight="1">
      <c r="A31" s="9" t="s">
        <v>118</v>
      </c>
      <c r="B31" s="9"/>
      <c r="C31" s="9"/>
      <c r="D31" s="9"/>
      <c r="E31" s="9"/>
    </row>
    <row r="32" spans="1:5" ht="24.95" customHeight="1">
      <c r="A32" s="1"/>
      <c r="B32" s="1"/>
      <c r="C32" s="1"/>
      <c r="D32" s="1"/>
      <c r="E32" s="1"/>
    </row>
  </sheetData>
  <mergeCells count="3">
    <mergeCell ref="A1:E2"/>
    <mergeCell ref="A3:E4"/>
    <mergeCell ref="A31:E31"/>
  </mergeCells>
  <dataValidations count="16">
    <dataValidation type="list" sqref="C11" xr:uid="{00000000-0002-0000-0100-000000000000}">
      <formula1>"IT intern,Furnizor extern,Grup,Mixt,Nu știm"</formula1>
    </dataValidation>
    <dataValidation type="list" sqref="C12" xr:uid="{00000000-0002-0000-0100-000001000000}">
      <formula1>"O entitate / toate sediile,O entitate / perimetru de clarificat,Mai multe entități - copii separate,Nu știm"</formula1>
    </dataValidation>
    <dataValidation type="list" sqref="C13" xr:uid="{00000000-0002-0000-0100-000002000000}">
      <formula1>"1–25,26–75,76–250,251–1.000,Peste 1.000,Nu știm"</formula1>
    </dataValidation>
    <dataValidation type="list" sqref="C14" xr:uid="{00000000-0002-0000-0100-000003000000}">
      <formula1>"1–25,26–100,101–500,Peste 500,Nu știm"</formula1>
    </dataValidation>
    <dataValidation type="list" sqref="C15" xr:uid="{00000000-0002-0000-0100-000004000000}">
      <formula1>"1,2–5,6–20,Peste 20,Nu știm"</formula1>
    </dataValidation>
    <dataValidation type="list" sqref="C16" xr:uid="{00000000-0002-0000-0100-000005000000}">
      <formula1>"Microsoft 365,Google Workspace,Altă platformă,Mixt,Nu știm"</formula1>
    </dataValidation>
    <dataValidation type="list" sqref="C17" xr:uid="{00000000-0002-0000-0100-000006000000}">
      <formula1>"Predominant cloud,Predominant locală,Mixtă,Nu știm"</formula1>
    </dataValidation>
    <dataValidation type="list" sqref="C18:C20" xr:uid="{00000000-0002-0000-0100-000007000000}">
      <formula1>"Da,Nu,Nu știm"</formula1>
    </dataValidation>
    <dataValidation type="list" sqref="C21" xr:uid="{00000000-0002-0000-0100-00000A000000}">
      <formula1>"Da,Parțial,Nu,Nu știm"</formula1>
    </dataValidation>
    <dataValidation type="list" sqref="C22" xr:uid="{00000000-0002-0000-0100-00000B000000}">
      <formula1>"Da,În lucru,Nu,Nu știm"</formula1>
    </dataValidation>
    <dataValidation type="list" sqref="C23" xr:uid="{00000000-0002-0000-0100-00000C000000}">
      <formula1>"Decizie primită,Notificare transmisă,În pregătire,Nu a fost analizată,Considerată neaplicabilă - de verificat,Nu știm"</formula1>
    </dataValidation>
    <dataValidation type="list" sqref="C24" xr:uid="{00000000-0002-0000-0100-00000D000000}">
      <formula1>"Esențială,Importantă,Decizie neprimita,Nu știm"</formula1>
    </dataValidation>
    <dataValidation type="list" sqref="C25" xr:uid="{00000000-0002-0000-0100-00000E000000}">
      <formula1>"Identificat,Posibil - de clarificat,Neidentificat,Nu știm"</formula1>
    </dataValidation>
    <dataValidation type="list" sqref="C26" xr:uid="{00000000-0002-0000-0100-00000F000000}">
      <formula1>"Termen DNSC,Audit solicitat,Cerință de client,Clarificare preventivă,Schimbare de infrastructură,Alt motiv"</formula1>
    </dataValidation>
    <dataValidation type="list" sqref="C27" xr:uid="{00000000-0002-0000-0100-000010000000}">
      <formula1>"Cât mai curând,În 30 de zile,În 1–3 luni,După clarificare,Nu este stabilit"</formula1>
    </dataValidation>
    <dataValidation type="list" sqref="C28" xr:uid="{00000000-0002-0000-0100-000011000000}">
      <formula1>"Nu este permisă,Numai în afara programului,De convenit,Nu știm"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Chestionar de pregătire</oddHeader>
    <oddFooter>&amp;L&amp;"Calibri,Bold"&amp;8&amp;K10242EGenerat de Clarified IT | CLARIFIED SRL&amp;C&amp;"Calibri,Regular"&amp;8&amp;K0F5D63it.clarified.ro | office@clarified.ro&amp;R&amp;8&amp;K10242E+40 774 456 127 | Pagina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"/>
  <sheetViews>
    <sheetView topLeftCell="A13" workbookViewId="0">
      <selection sqref="A1:F2"/>
    </sheetView>
  </sheetViews>
  <sheetFormatPr defaultRowHeight="14.25"/>
  <cols>
    <col min="1" max="1" width="8" customWidth="1"/>
    <col min="2" max="2" width="48" customWidth="1"/>
    <col min="3" max="3" width="43" customWidth="1"/>
    <col min="4" max="4" width="24" customWidth="1"/>
    <col min="5" max="5" width="23" customWidth="1"/>
    <col min="6" max="6" width="34" customWidth="1"/>
  </cols>
  <sheetData>
    <row r="1" spans="1:6" ht="23.1" customHeight="1">
      <c r="A1" s="8" t="s">
        <v>119</v>
      </c>
      <c r="B1" s="8"/>
      <c r="C1" s="8"/>
      <c r="D1" s="8"/>
      <c r="E1" s="8"/>
      <c r="F1" s="8"/>
    </row>
    <row r="2" spans="1:6" ht="23.1" customHeight="1">
      <c r="A2" s="8"/>
      <c r="B2" s="8"/>
      <c r="C2" s="8"/>
      <c r="D2" s="8"/>
      <c r="E2" s="8"/>
      <c r="F2" s="8"/>
    </row>
    <row r="3" spans="1:6" ht="23.1" customHeight="1">
      <c r="A3" s="9" t="s">
        <v>120</v>
      </c>
      <c r="B3" s="9"/>
      <c r="C3" s="9"/>
      <c r="D3" s="9"/>
      <c r="E3" s="9"/>
      <c r="F3" s="9"/>
    </row>
    <row r="4" spans="1:6" ht="23.1" customHeight="1">
      <c r="A4" s="9"/>
      <c r="B4" s="9"/>
      <c r="C4" s="9"/>
      <c r="D4" s="9"/>
      <c r="E4" s="9"/>
      <c r="F4" s="9"/>
    </row>
    <row r="5" spans="1:6" ht="24.95" customHeight="1">
      <c r="A5" s="1"/>
      <c r="B5" s="1"/>
      <c r="C5" s="1"/>
      <c r="D5" s="1"/>
      <c r="E5" s="1"/>
      <c r="F5" s="1"/>
    </row>
    <row r="6" spans="1:6" ht="35.1" customHeight="1">
      <c r="A6" s="2" t="s">
        <v>44</v>
      </c>
      <c r="B6" s="2" t="s">
        <v>121</v>
      </c>
      <c r="C6" s="2" t="s">
        <v>122</v>
      </c>
      <c r="D6" s="2" t="s">
        <v>46</v>
      </c>
      <c r="E6" s="2" t="s">
        <v>123</v>
      </c>
      <c r="F6" s="2" t="s">
        <v>124</v>
      </c>
    </row>
    <row r="7" spans="1:6" ht="80.099999999999994" customHeight="1">
      <c r="A7" s="3" t="s">
        <v>125</v>
      </c>
      <c r="B7" s="3" t="s">
        <v>126</v>
      </c>
      <c r="C7" s="3" t="s">
        <v>127</v>
      </c>
      <c r="D7" s="4"/>
      <c r="E7" s="4"/>
      <c r="F7" s="4"/>
    </row>
    <row r="8" spans="1:6" ht="80.099999999999994" customHeight="1">
      <c r="A8" s="1" t="s">
        <v>128</v>
      </c>
      <c r="B8" s="1" t="s">
        <v>129</v>
      </c>
      <c r="C8" s="1" t="s">
        <v>130</v>
      </c>
      <c r="D8" s="4"/>
      <c r="E8" s="4"/>
      <c r="F8" s="4"/>
    </row>
    <row r="9" spans="1:6" ht="80.099999999999994" customHeight="1">
      <c r="A9" s="3" t="s">
        <v>131</v>
      </c>
      <c r="B9" s="3" t="s">
        <v>132</v>
      </c>
      <c r="C9" s="3" t="s">
        <v>133</v>
      </c>
      <c r="D9" s="4"/>
      <c r="E9" s="4"/>
      <c r="F9" s="4"/>
    </row>
    <row r="10" spans="1:6" ht="80.099999999999994" customHeight="1">
      <c r="A10" s="1" t="s">
        <v>134</v>
      </c>
      <c r="B10" s="1" t="s">
        <v>135</v>
      </c>
      <c r="C10" s="1" t="s">
        <v>136</v>
      </c>
      <c r="D10" s="4"/>
      <c r="E10" s="4"/>
      <c r="F10" s="4"/>
    </row>
    <row r="11" spans="1:6" ht="80.099999999999994" customHeight="1">
      <c r="A11" s="3" t="s">
        <v>137</v>
      </c>
      <c r="B11" s="3" t="s">
        <v>138</v>
      </c>
      <c r="C11" s="3" t="s">
        <v>139</v>
      </c>
      <c r="D11" s="4"/>
      <c r="E11" s="4"/>
      <c r="F11" s="4"/>
    </row>
    <row r="12" spans="1:6" ht="80.099999999999994" customHeight="1">
      <c r="A12" s="1" t="s">
        <v>140</v>
      </c>
      <c r="B12" s="1" t="s">
        <v>141</v>
      </c>
      <c r="C12" s="1" t="s">
        <v>142</v>
      </c>
      <c r="D12" s="4"/>
      <c r="E12" s="4"/>
      <c r="F12" s="4"/>
    </row>
    <row r="13" spans="1:6" ht="80.099999999999994" customHeight="1">
      <c r="A13" s="3" t="s">
        <v>143</v>
      </c>
      <c r="B13" s="3" t="s">
        <v>144</v>
      </c>
      <c r="C13" s="3" t="s">
        <v>145</v>
      </c>
      <c r="D13" s="4"/>
      <c r="E13" s="4"/>
      <c r="F13" s="4"/>
    </row>
    <row r="14" spans="1:6" ht="80.099999999999994" customHeight="1">
      <c r="A14" s="1" t="s">
        <v>146</v>
      </c>
      <c r="B14" s="1" t="s">
        <v>147</v>
      </c>
      <c r="C14" s="1" t="s">
        <v>148</v>
      </c>
      <c r="D14" s="4"/>
      <c r="E14" s="4"/>
      <c r="F14" s="4"/>
    </row>
    <row r="15" spans="1:6" ht="80.099999999999994" customHeight="1">
      <c r="A15" s="3" t="s">
        <v>149</v>
      </c>
      <c r="B15" s="3" t="s">
        <v>150</v>
      </c>
      <c r="C15" s="3" t="s">
        <v>151</v>
      </c>
      <c r="D15" s="4"/>
      <c r="E15" s="4"/>
      <c r="F15" s="4"/>
    </row>
    <row r="16" spans="1:6" ht="80.099999999999994" customHeight="1">
      <c r="A16" s="1" t="s">
        <v>152</v>
      </c>
      <c r="B16" s="1" t="s">
        <v>153</v>
      </c>
      <c r="C16" s="1" t="s">
        <v>154</v>
      </c>
      <c r="D16" s="4"/>
      <c r="E16" s="4"/>
      <c r="F16" s="4"/>
    </row>
    <row r="17" spans="1:6" ht="80.099999999999994" customHeight="1">
      <c r="A17" s="3" t="s">
        <v>155</v>
      </c>
      <c r="B17" s="3" t="s">
        <v>156</v>
      </c>
      <c r="C17" s="3" t="s">
        <v>157</v>
      </c>
      <c r="D17" s="4"/>
      <c r="E17" s="4"/>
      <c r="F17" s="4"/>
    </row>
    <row r="18" spans="1:6" ht="80.099999999999994" customHeight="1">
      <c r="A18" s="1" t="s">
        <v>158</v>
      </c>
      <c r="B18" s="1" t="s">
        <v>159</v>
      </c>
      <c r="C18" s="1" t="s">
        <v>160</v>
      </c>
      <c r="D18" s="4"/>
      <c r="E18" s="4"/>
      <c r="F18" s="4"/>
    </row>
    <row r="19" spans="1:6" ht="80.099999999999994" customHeight="1">
      <c r="A19" s="3" t="s">
        <v>161</v>
      </c>
      <c r="B19" s="3" t="s">
        <v>162</v>
      </c>
      <c r="C19" s="3" t="s">
        <v>163</v>
      </c>
      <c r="D19" s="4"/>
      <c r="E19" s="4"/>
      <c r="F19" s="4"/>
    </row>
    <row r="20" spans="1:6" ht="80.099999999999994" customHeight="1">
      <c r="A20" s="1" t="s">
        <v>164</v>
      </c>
      <c r="B20" s="1" t="s">
        <v>165</v>
      </c>
      <c r="C20" s="1" t="s">
        <v>166</v>
      </c>
      <c r="D20" s="4"/>
      <c r="E20" s="4"/>
      <c r="F20" s="4"/>
    </row>
    <row r="21" spans="1:6" ht="24.95" customHeight="1">
      <c r="A21" s="1"/>
      <c r="B21" s="1"/>
      <c r="C21" s="1"/>
      <c r="D21" s="1"/>
      <c r="E21" s="1"/>
      <c r="F21" s="1"/>
    </row>
    <row r="22" spans="1:6" ht="42" customHeight="1">
      <c r="A22" s="9" t="s">
        <v>167</v>
      </c>
      <c r="B22" s="9"/>
      <c r="C22" s="9"/>
      <c r="D22" s="9"/>
      <c r="E22" s="9"/>
      <c r="F22" s="9"/>
    </row>
    <row r="23" spans="1:6" ht="24.95" customHeight="1">
      <c r="A23" s="1"/>
      <c r="B23" s="1"/>
      <c r="C23" s="1"/>
      <c r="D23" s="1"/>
      <c r="E23" s="1"/>
      <c r="F23" s="1"/>
    </row>
    <row r="24" spans="1:6" ht="24.95" customHeight="1">
      <c r="A24" s="1"/>
      <c r="B24" s="1"/>
      <c r="C24" s="1"/>
      <c r="D24" s="1"/>
      <c r="E24" s="1"/>
      <c r="F24" s="1"/>
    </row>
  </sheetData>
  <mergeCells count="3">
    <mergeCell ref="A1:F2"/>
    <mergeCell ref="A3:F4"/>
    <mergeCell ref="A22:F22"/>
  </mergeCells>
  <conditionalFormatting sqref="D7:D20">
    <cfRule type="expression" dxfId="8" priority="1">
      <formula>D7="Nu"</formula>
    </cfRule>
    <cfRule type="expression" dxfId="7" priority="2">
      <formula>D7="Nu știm"</formula>
    </cfRule>
  </conditionalFormatting>
  <conditionalFormatting sqref="F7:F20">
    <cfRule type="expression" dxfId="6" priority="3">
      <formula>AND(D7="Posibil neaplicabil",F7="")</formula>
    </cfRule>
  </conditionalFormatting>
  <dataValidations count="2">
    <dataValidation type="list" sqref="D7:D20" xr:uid="{00000000-0002-0000-0200-000000000000}">
      <formula1>"Da,Parțial,Nu,Nu știm,Posibil neaplicabil"</formula1>
    </dataValidation>
    <dataValidation type="list" sqref="E7:E20" xr:uid="{00000000-0002-0000-0200-000001000000}">
      <formula1>"Conducere,IT intern,Furnizor IT,Grup,Alt responsabil,De desemnat"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Chestionar de pregătire</oddHeader>
    <oddFooter>&amp;L&amp;"Calibri,Bold"&amp;8&amp;K10242EGenerat de Clarified IT | CLARIFIED SRL&amp;C&amp;"Calibri,Regular"&amp;8&amp;K0F5D63it.clarified.ro | office@clarified.ro&amp;R&amp;8&amp;K10242E+40 774 456 127 | Pagina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"/>
  <sheetViews>
    <sheetView topLeftCell="A23" workbookViewId="0">
      <selection sqref="A1:F2"/>
    </sheetView>
  </sheetViews>
  <sheetFormatPr defaultRowHeight="14.25"/>
  <cols>
    <col min="1" max="1" width="8" customWidth="1"/>
    <col min="2" max="2" width="48" customWidth="1"/>
    <col min="3" max="3" width="43" customWidth="1"/>
    <col min="4" max="4" width="24" customWidth="1"/>
    <col min="5" max="5" width="23" customWidth="1"/>
    <col min="6" max="6" width="34" customWidth="1"/>
  </cols>
  <sheetData>
    <row r="1" spans="1:6" ht="23.1" customHeight="1">
      <c r="A1" s="8" t="s">
        <v>168</v>
      </c>
      <c r="B1" s="8"/>
      <c r="C1" s="8"/>
      <c r="D1" s="8"/>
      <c r="E1" s="8"/>
      <c r="F1" s="8"/>
    </row>
    <row r="2" spans="1:6" ht="23.1" customHeight="1">
      <c r="A2" s="8"/>
      <c r="B2" s="8"/>
      <c r="C2" s="8"/>
      <c r="D2" s="8"/>
      <c r="E2" s="8"/>
      <c r="F2" s="8"/>
    </row>
    <row r="3" spans="1:6" ht="23.1" customHeight="1">
      <c r="A3" s="9" t="s">
        <v>169</v>
      </c>
      <c r="B3" s="9"/>
      <c r="C3" s="9"/>
      <c r="D3" s="9"/>
      <c r="E3" s="9"/>
      <c r="F3" s="9"/>
    </row>
    <row r="4" spans="1:6" ht="23.1" customHeight="1">
      <c r="A4" s="9"/>
      <c r="B4" s="9"/>
      <c r="C4" s="9"/>
      <c r="D4" s="9"/>
      <c r="E4" s="9"/>
      <c r="F4" s="9"/>
    </row>
    <row r="5" spans="1:6" ht="24.95" customHeight="1">
      <c r="A5" s="1"/>
      <c r="B5" s="1"/>
      <c r="C5" s="1"/>
      <c r="D5" s="1"/>
      <c r="E5" s="1"/>
      <c r="F5" s="1"/>
    </row>
    <row r="6" spans="1:6" ht="35.1" customHeight="1">
      <c r="A6" s="2" t="s">
        <v>44</v>
      </c>
      <c r="B6" s="2" t="s">
        <v>121</v>
      </c>
      <c r="C6" s="2" t="s">
        <v>122</v>
      </c>
      <c r="D6" s="2" t="s">
        <v>46</v>
      </c>
      <c r="E6" s="2" t="s">
        <v>123</v>
      </c>
      <c r="F6" s="2" t="s">
        <v>124</v>
      </c>
    </row>
    <row r="7" spans="1:6" ht="80.099999999999994" customHeight="1">
      <c r="A7" s="3" t="s">
        <v>170</v>
      </c>
      <c r="B7" s="3" t="s">
        <v>171</v>
      </c>
      <c r="C7" s="3" t="s">
        <v>172</v>
      </c>
      <c r="D7" s="4"/>
      <c r="E7" s="4"/>
      <c r="F7" s="4"/>
    </row>
    <row r="8" spans="1:6" ht="80.099999999999994" customHeight="1">
      <c r="A8" s="1" t="s">
        <v>173</v>
      </c>
      <c r="B8" s="1" t="s">
        <v>174</v>
      </c>
      <c r="C8" s="1" t="s">
        <v>175</v>
      </c>
      <c r="D8" s="4"/>
      <c r="E8" s="4"/>
      <c r="F8" s="4"/>
    </row>
    <row r="9" spans="1:6" ht="80.099999999999994" customHeight="1">
      <c r="A9" s="3" t="s">
        <v>176</v>
      </c>
      <c r="B9" s="3" t="s">
        <v>177</v>
      </c>
      <c r="C9" s="3" t="s">
        <v>178</v>
      </c>
      <c r="D9" s="4"/>
      <c r="E9" s="4"/>
      <c r="F9" s="4"/>
    </row>
    <row r="10" spans="1:6" ht="80.099999999999994" customHeight="1">
      <c r="A10" s="1" t="s">
        <v>179</v>
      </c>
      <c r="B10" s="1" t="s">
        <v>180</v>
      </c>
      <c r="C10" s="1" t="s">
        <v>181</v>
      </c>
      <c r="D10" s="4"/>
      <c r="E10" s="4"/>
      <c r="F10" s="4"/>
    </row>
    <row r="11" spans="1:6" ht="80.099999999999994" customHeight="1">
      <c r="A11" s="3" t="s">
        <v>182</v>
      </c>
      <c r="B11" s="3" t="s">
        <v>183</v>
      </c>
      <c r="C11" s="3" t="s">
        <v>184</v>
      </c>
      <c r="D11" s="4"/>
      <c r="E11" s="4"/>
      <c r="F11" s="4"/>
    </row>
    <row r="12" spans="1:6" ht="80.099999999999994" customHeight="1">
      <c r="A12" s="1" t="s">
        <v>185</v>
      </c>
      <c r="B12" s="1" t="s">
        <v>186</v>
      </c>
      <c r="C12" s="1" t="s">
        <v>187</v>
      </c>
      <c r="D12" s="4"/>
      <c r="E12" s="4"/>
      <c r="F12" s="4"/>
    </row>
    <row r="13" spans="1:6" ht="80.099999999999994" customHeight="1">
      <c r="A13" s="3" t="s">
        <v>188</v>
      </c>
      <c r="B13" s="3" t="s">
        <v>189</v>
      </c>
      <c r="C13" s="3" t="s">
        <v>190</v>
      </c>
      <c r="D13" s="4"/>
      <c r="E13" s="4"/>
      <c r="F13" s="4"/>
    </row>
    <row r="14" spans="1:6" ht="80.099999999999994" customHeight="1">
      <c r="A14" s="1" t="s">
        <v>191</v>
      </c>
      <c r="B14" s="1" t="s">
        <v>192</v>
      </c>
      <c r="C14" s="1" t="s">
        <v>193</v>
      </c>
      <c r="D14" s="4"/>
      <c r="E14" s="4"/>
      <c r="F14" s="4"/>
    </row>
    <row r="15" spans="1:6" ht="80.099999999999994" customHeight="1">
      <c r="A15" s="3" t="s">
        <v>194</v>
      </c>
      <c r="B15" s="3" t="s">
        <v>195</v>
      </c>
      <c r="C15" s="3" t="s">
        <v>196</v>
      </c>
      <c r="D15" s="4"/>
      <c r="E15" s="4"/>
      <c r="F15" s="4"/>
    </row>
    <row r="16" spans="1:6" ht="80.099999999999994" customHeight="1">
      <c r="A16" s="1" t="s">
        <v>197</v>
      </c>
      <c r="B16" s="1" t="s">
        <v>198</v>
      </c>
      <c r="C16" s="1" t="s">
        <v>199</v>
      </c>
      <c r="D16" s="4"/>
      <c r="E16" s="4"/>
      <c r="F16" s="4"/>
    </row>
    <row r="17" spans="1:6" ht="80.099999999999994" customHeight="1">
      <c r="A17" s="3" t="s">
        <v>200</v>
      </c>
      <c r="B17" s="3" t="s">
        <v>201</v>
      </c>
      <c r="C17" s="3" t="s">
        <v>202</v>
      </c>
      <c r="D17" s="4"/>
      <c r="E17" s="4"/>
      <c r="F17" s="4"/>
    </row>
    <row r="18" spans="1:6" ht="80.099999999999994" customHeight="1">
      <c r="A18" s="1" t="s">
        <v>203</v>
      </c>
      <c r="B18" s="1" t="s">
        <v>204</v>
      </c>
      <c r="C18" s="1" t="s">
        <v>205</v>
      </c>
      <c r="D18" s="4"/>
      <c r="E18" s="4"/>
      <c r="F18" s="4"/>
    </row>
    <row r="19" spans="1:6" ht="80.099999999999994" customHeight="1">
      <c r="A19" s="3" t="s">
        <v>206</v>
      </c>
      <c r="B19" s="3" t="s">
        <v>207</v>
      </c>
      <c r="C19" s="3" t="s">
        <v>208</v>
      </c>
      <c r="D19" s="4"/>
      <c r="E19" s="4"/>
      <c r="F19" s="4"/>
    </row>
    <row r="20" spans="1:6" ht="80.099999999999994" customHeight="1">
      <c r="A20" s="1" t="s">
        <v>209</v>
      </c>
      <c r="B20" s="1" t="s">
        <v>210</v>
      </c>
      <c r="C20" s="1" t="s">
        <v>211</v>
      </c>
      <c r="D20" s="4"/>
      <c r="E20" s="4"/>
      <c r="F20" s="4"/>
    </row>
    <row r="21" spans="1:6" ht="80.099999999999994" customHeight="1">
      <c r="A21" s="3" t="s">
        <v>212</v>
      </c>
      <c r="B21" s="3" t="s">
        <v>213</v>
      </c>
      <c r="C21" s="3" t="s">
        <v>214</v>
      </c>
      <c r="D21" s="4"/>
      <c r="E21" s="4"/>
      <c r="F21" s="4"/>
    </row>
    <row r="22" spans="1:6" ht="80.099999999999994" customHeight="1">
      <c r="A22" s="1" t="s">
        <v>215</v>
      </c>
      <c r="B22" s="1" t="s">
        <v>216</v>
      </c>
      <c r="C22" s="1" t="s">
        <v>217</v>
      </c>
      <c r="D22" s="4"/>
      <c r="E22" s="4"/>
      <c r="F22" s="4"/>
    </row>
    <row r="23" spans="1:6" ht="80.099999999999994" customHeight="1">
      <c r="A23" s="3" t="s">
        <v>218</v>
      </c>
      <c r="B23" s="3" t="s">
        <v>219</v>
      </c>
      <c r="C23" s="3" t="s">
        <v>220</v>
      </c>
      <c r="D23" s="4"/>
      <c r="E23" s="4"/>
      <c r="F23" s="4"/>
    </row>
    <row r="24" spans="1:6" ht="80.099999999999994" customHeight="1">
      <c r="A24" s="1" t="s">
        <v>221</v>
      </c>
      <c r="B24" s="1" t="s">
        <v>222</v>
      </c>
      <c r="C24" s="1" t="s">
        <v>223</v>
      </c>
      <c r="D24" s="4"/>
      <c r="E24" s="4"/>
      <c r="F24" s="4"/>
    </row>
    <row r="25" spans="1:6" ht="80.099999999999994" customHeight="1">
      <c r="A25" s="3" t="s">
        <v>224</v>
      </c>
      <c r="B25" s="3" t="s">
        <v>225</v>
      </c>
      <c r="C25" s="3" t="s">
        <v>226</v>
      </c>
      <c r="D25" s="4"/>
      <c r="E25" s="4"/>
      <c r="F25" s="4"/>
    </row>
    <row r="26" spans="1:6" ht="80.099999999999994" customHeight="1">
      <c r="A26" s="1" t="s">
        <v>227</v>
      </c>
      <c r="B26" s="1" t="s">
        <v>228</v>
      </c>
      <c r="C26" s="1" t="s">
        <v>229</v>
      </c>
      <c r="D26" s="4"/>
      <c r="E26" s="4"/>
      <c r="F26" s="4"/>
    </row>
    <row r="27" spans="1:6" ht="80.099999999999994" customHeight="1">
      <c r="A27" s="3" t="s">
        <v>230</v>
      </c>
      <c r="B27" s="3" t="s">
        <v>231</v>
      </c>
      <c r="C27" s="3" t="s">
        <v>232</v>
      </c>
      <c r="D27" s="4"/>
      <c r="E27" s="4"/>
      <c r="F27" s="4"/>
    </row>
    <row r="28" spans="1:6" ht="80.099999999999994" customHeight="1">
      <c r="A28" s="1" t="s">
        <v>233</v>
      </c>
      <c r="B28" s="1" t="s">
        <v>234</v>
      </c>
      <c r="C28" s="1" t="s">
        <v>235</v>
      </c>
      <c r="D28" s="4"/>
      <c r="E28" s="4"/>
      <c r="F28" s="4"/>
    </row>
    <row r="29" spans="1:6" ht="80.099999999999994" customHeight="1">
      <c r="A29" s="3" t="s">
        <v>236</v>
      </c>
      <c r="B29" s="3" t="s">
        <v>237</v>
      </c>
      <c r="C29" s="3" t="s">
        <v>238</v>
      </c>
      <c r="D29" s="4"/>
      <c r="E29" s="4"/>
      <c r="F29" s="4"/>
    </row>
    <row r="30" spans="1:6" ht="80.099999999999994" customHeight="1">
      <c r="A30" s="1" t="s">
        <v>239</v>
      </c>
      <c r="B30" s="1" t="s">
        <v>240</v>
      </c>
      <c r="C30" s="1" t="s">
        <v>241</v>
      </c>
      <c r="D30" s="4"/>
      <c r="E30" s="4"/>
      <c r="F30" s="4"/>
    </row>
    <row r="31" spans="1:6" ht="24.95" customHeight="1">
      <c r="A31" s="1"/>
      <c r="B31" s="1"/>
      <c r="C31" s="1"/>
      <c r="D31" s="1"/>
      <c r="E31" s="1"/>
      <c r="F31" s="1"/>
    </row>
    <row r="32" spans="1:6" ht="42" customHeight="1">
      <c r="A32" s="9" t="s">
        <v>167</v>
      </c>
      <c r="B32" s="9"/>
      <c r="C32" s="9"/>
      <c r="D32" s="9"/>
      <c r="E32" s="9"/>
      <c r="F32" s="9"/>
    </row>
    <row r="33" spans="1:6" ht="24.95" customHeight="1">
      <c r="A33" s="1"/>
      <c r="B33" s="1"/>
      <c r="C33" s="1"/>
      <c r="D33" s="1"/>
      <c r="E33" s="1"/>
      <c r="F33" s="1"/>
    </row>
    <row r="34" spans="1:6" ht="24.95" customHeight="1">
      <c r="A34" s="1"/>
      <c r="B34" s="1"/>
      <c r="C34" s="1"/>
      <c r="D34" s="1"/>
      <c r="E34" s="1"/>
      <c r="F34" s="1"/>
    </row>
  </sheetData>
  <mergeCells count="3">
    <mergeCell ref="A1:F2"/>
    <mergeCell ref="A3:F4"/>
    <mergeCell ref="A32:F32"/>
  </mergeCells>
  <conditionalFormatting sqref="D7:D30">
    <cfRule type="expression" dxfId="5" priority="1">
      <formula>D7="Nu"</formula>
    </cfRule>
    <cfRule type="expression" dxfId="4" priority="2">
      <formula>D7="Nu știm"</formula>
    </cfRule>
  </conditionalFormatting>
  <conditionalFormatting sqref="F7:F30">
    <cfRule type="expression" dxfId="3" priority="3">
      <formula>AND(D7="Posibil neaplicabil",F7="")</formula>
    </cfRule>
  </conditionalFormatting>
  <dataValidations count="2">
    <dataValidation type="list" sqref="D7:D30" xr:uid="{00000000-0002-0000-0300-000000000000}">
      <formula1>"Da,Parțial,Nu,Nu știm,Posibil neaplicabil"</formula1>
    </dataValidation>
    <dataValidation type="list" sqref="E7:E30" xr:uid="{00000000-0002-0000-0300-000001000000}">
      <formula1>"Conducere,IT intern,Furnizor IT,Grup,Alt responsabil,De desemnat"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Chestionar de pregătire</oddHeader>
    <oddFooter>&amp;L&amp;"Calibri,Bold"&amp;8&amp;K10242EGenerat de Clarified IT | CLARIFIED SRL&amp;C&amp;"Calibri,Regular"&amp;8&amp;K0F5D63it.clarified.ro | office@clarified.ro&amp;R&amp;8&amp;K10242E+40 774 456 127 | Pagina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workbookViewId="0">
      <selection sqref="A1:F2"/>
    </sheetView>
  </sheetViews>
  <sheetFormatPr defaultRowHeight="14.25"/>
  <cols>
    <col min="1" max="1" width="8" customWidth="1"/>
    <col min="2" max="2" width="48" customWidth="1"/>
    <col min="3" max="3" width="43" customWidth="1"/>
    <col min="4" max="4" width="24" customWidth="1"/>
    <col min="5" max="5" width="23" customWidth="1"/>
    <col min="6" max="6" width="34" customWidth="1"/>
  </cols>
  <sheetData>
    <row r="1" spans="1:6" ht="23.1" customHeight="1">
      <c r="A1" s="8" t="s">
        <v>242</v>
      </c>
      <c r="B1" s="8"/>
      <c r="C1" s="8"/>
      <c r="D1" s="8"/>
      <c r="E1" s="8"/>
      <c r="F1" s="8"/>
    </row>
    <row r="2" spans="1:6" ht="23.1" customHeight="1">
      <c r="A2" s="8"/>
      <c r="B2" s="8"/>
      <c r="C2" s="8"/>
      <c r="D2" s="8"/>
      <c r="E2" s="8"/>
      <c r="F2" s="8"/>
    </row>
    <row r="3" spans="1:6" ht="23.1" customHeight="1">
      <c r="A3" s="9" t="s">
        <v>243</v>
      </c>
      <c r="B3" s="9"/>
      <c r="C3" s="9"/>
      <c r="D3" s="9"/>
      <c r="E3" s="9"/>
      <c r="F3" s="9"/>
    </row>
    <row r="4" spans="1:6" ht="23.1" customHeight="1">
      <c r="A4" s="9"/>
      <c r="B4" s="9"/>
      <c r="C4" s="9"/>
      <c r="D4" s="9"/>
      <c r="E4" s="9"/>
      <c r="F4" s="9"/>
    </row>
    <row r="5" spans="1:6" ht="24.95" customHeight="1">
      <c r="A5" s="1"/>
      <c r="B5" s="1"/>
      <c r="C5" s="1"/>
      <c r="D5" s="1"/>
      <c r="E5" s="1"/>
      <c r="F5" s="1"/>
    </row>
    <row r="6" spans="1:6" ht="35.1" customHeight="1">
      <c r="A6" s="2" t="s">
        <v>44</v>
      </c>
      <c r="B6" s="2" t="s">
        <v>121</v>
      </c>
      <c r="C6" s="2" t="s">
        <v>122</v>
      </c>
      <c r="D6" s="2" t="s">
        <v>46</v>
      </c>
      <c r="E6" s="2" t="s">
        <v>123</v>
      </c>
      <c r="F6" s="2" t="s">
        <v>124</v>
      </c>
    </row>
    <row r="7" spans="1:6" ht="80.099999999999994" customHeight="1">
      <c r="A7" s="3" t="s">
        <v>244</v>
      </c>
      <c r="B7" s="3" t="s">
        <v>245</v>
      </c>
      <c r="C7" s="3" t="s">
        <v>246</v>
      </c>
      <c r="D7" s="4"/>
      <c r="E7" s="4"/>
      <c r="F7" s="4"/>
    </row>
    <row r="8" spans="1:6" ht="80.099999999999994" customHeight="1">
      <c r="A8" s="1" t="s">
        <v>247</v>
      </c>
      <c r="B8" s="1" t="s">
        <v>248</v>
      </c>
      <c r="C8" s="1" t="s">
        <v>249</v>
      </c>
      <c r="D8" s="4"/>
      <c r="E8" s="4"/>
      <c r="F8" s="4"/>
    </row>
    <row r="9" spans="1:6" ht="80.099999999999994" customHeight="1">
      <c r="A9" s="3" t="s">
        <v>250</v>
      </c>
      <c r="B9" s="3" t="s">
        <v>251</v>
      </c>
      <c r="C9" s="3" t="s">
        <v>252</v>
      </c>
      <c r="D9" s="4"/>
      <c r="E9" s="4"/>
      <c r="F9" s="4"/>
    </row>
    <row r="10" spans="1:6" ht="80.099999999999994" customHeight="1">
      <c r="A10" s="1" t="s">
        <v>253</v>
      </c>
      <c r="B10" s="1" t="s">
        <v>254</v>
      </c>
      <c r="C10" s="1" t="s">
        <v>255</v>
      </c>
      <c r="D10" s="4"/>
      <c r="E10" s="4"/>
      <c r="F10" s="4"/>
    </row>
    <row r="11" spans="1:6" ht="80.099999999999994" customHeight="1">
      <c r="A11" s="3" t="s">
        <v>256</v>
      </c>
      <c r="B11" s="3" t="s">
        <v>257</v>
      </c>
      <c r="C11" s="3" t="s">
        <v>258</v>
      </c>
      <c r="D11" s="4"/>
      <c r="E11" s="4"/>
      <c r="F11" s="4"/>
    </row>
    <row r="12" spans="1:6" ht="80.099999999999994" customHeight="1">
      <c r="A12" s="1" t="s">
        <v>259</v>
      </c>
      <c r="B12" s="1" t="s">
        <v>260</v>
      </c>
      <c r="C12" s="1" t="s">
        <v>261</v>
      </c>
      <c r="D12" s="4"/>
      <c r="E12" s="4"/>
      <c r="F12" s="4"/>
    </row>
    <row r="13" spans="1:6" ht="24.95" customHeight="1">
      <c r="A13" s="1"/>
      <c r="B13" s="1"/>
      <c r="C13" s="1"/>
      <c r="D13" s="1"/>
      <c r="E13" s="1"/>
      <c r="F13" s="1"/>
    </row>
    <row r="14" spans="1:6" ht="42" customHeight="1">
      <c r="A14" s="9" t="s">
        <v>167</v>
      </c>
      <c r="B14" s="9"/>
      <c r="C14" s="9"/>
      <c r="D14" s="9"/>
      <c r="E14" s="9"/>
      <c r="F14" s="9"/>
    </row>
    <row r="15" spans="1:6" ht="24.95" customHeight="1">
      <c r="A15" s="1"/>
      <c r="B15" s="1"/>
      <c r="C15" s="1"/>
      <c r="D15" s="1"/>
      <c r="E15" s="1"/>
      <c r="F15" s="1"/>
    </row>
    <row r="16" spans="1:6" ht="24.95" customHeight="1">
      <c r="A16" s="1"/>
      <c r="B16" s="1"/>
      <c r="C16" s="1"/>
      <c r="D16" s="1"/>
      <c r="E16" s="1"/>
      <c r="F16" s="1"/>
    </row>
  </sheetData>
  <mergeCells count="3">
    <mergeCell ref="A1:F2"/>
    <mergeCell ref="A3:F4"/>
    <mergeCell ref="A14:F14"/>
  </mergeCells>
  <conditionalFormatting sqref="D7:D12">
    <cfRule type="expression" dxfId="2" priority="1">
      <formula>D7="Nu"</formula>
    </cfRule>
    <cfRule type="expression" dxfId="1" priority="2">
      <formula>D7="Nu știm"</formula>
    </cfRule>
  </conditionalFormatting>
  <conditionalFormatting sqref="F7:F12">
    <cfRule type="expression" dxfId="0" priority="3">
      <formula>AND(D7="Posibil neaplicabil",F7="")</formula>
    </cfRule>
  </conditionalFormatting>
  <dataValidations count="2">
    <dataValidation type="list" sqref="D7:D12" xr:uid="{00000000-0002-0000-0400-000000000000}">
      <formula1>"Da,Parțial,Nu,Nu știm,Posibil neaplicabil"</formula1>
    </dataValidation>
    <dataValidation type="list" sqref="E7:E12" xr:uid="{00000000-0002-0000-0400-000001000000}">
      <formula1>"Conducere,IT intern,Furnizor IT,Grup,Alt responsabil,De desemnat"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Chestionar de pregătire</oddHeader>
    <oddFooter>&amp;L&amp;"Calibri,Bold"&amp;8&amp;K10242EGenerat de Clarified IT | CLARIFIED SRL&amp;C&amp;"Calibri,Regular"&amp;8&amp;K0F5D63it.clarified.ro | office@clarified.ro&amp;R&amp;8&amp;K10242E+40 774 456 127 | Pagina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0"/>
  <sheetViews>
    <sheetView topLeftCell="A10" workbookViewId="0">
      <selection sqref="A1:G2"/>
    </sheetView>
  </sheetViews>
  <sheetFormatPr defaultRowHeight="14.25"/>
  <cols>
    <col min="1" max="1" width="7" customWidth="1"/>
    <col min="2" max="2" width="34" customWidth="1"/>
    <col min="3" max="3" width="47" customWidth="1"/>
    <col min="4" max="4" width="23" customWidth="1"/>
    <col min="5" max="5" width="20" customWidth="1"/>
    <col min="6" max="6" width="39" customWidth="1"/>
    <col min="7" max="7" width="34" customWidth="1"/>
  </cols>
  <sheetData>
    <row r="1" spans="1:7" ht="23.1" customHeight="1">
      <c r="A1" s="8" t="s">
        <v>262</v>
      </c>
      <c r="B1" s="8"/>
      <c r="C1" s="8"/>
      <c r="D1" s="8"/>
      <c r="E1" s="8"/>
      <c r="F1" s="8"/>
      <c r="G1" s="8"/>
    </row>
    <row r="2" spans="1:7" ht="23.1" customHeight="1">
      <c r="A2" s="8"/>
      <c r="B2" s="8"/>
      <c r="C2" s="8"/>
      <c r="D2" s="8"/>
      <c r="E2" s="8"/>
      <c r="F2" s="8"/>
      <c r="G2" s="8"/>
    </row>
    <row r="3" spans="1:7" ht="23.1" customHeight="1">
      <c r="A3" s="9" t="s">
        <v>263</v>
      </c>
      <c r="B3" s="9"/>
      <c r="C3" s="9"/>
      <c r="D3" s="9"/>
      <c r="E3" s="9"/>
      <c r="F3" s="9"/>
      <c r="G3" s="9"/>
    </row>
    <row r="4" spans="1:7" ht="23.1" customHeight="1">
      <c r="A4" s="9"/>
      <c r="B4" s="9"/>
      <c r="C4" s="9"/>
      <c r="D4" s="9"/>
      <c r="E4" s="9"/>
      <c r="F4" s="9"/>
      <c r="G4" s="9"/>
    </row>
    <row r="5" spans="1:7" ht="24.95" customHeight="1">
      <c r="A5" s="1"/>
      <c r="B5" s="1"/>
      <c r="C5" s="1"/>
      <c r="D5" s="1"/>
      <c r="E5" s="1"/>
      <c r="F5" s="1"/>
      <c r="G5" s="1"/>
    </row>
    <row r="6" spans="1:7" ht="35.1" customHeight="1">
      <c r="A6" s="2" t="s">
        <v>44</v>
      </c>
      <c r="B6" s="2" t="s">
        <v>264</v>
      </c>
      <c r="C6" s="2" t="s">
        <v>265</v>
      </c>
      <c r="D6" s="2" t="s">
        <v>266</v>
      </c>
      <c r="E6" s="2" t="s">
        <v>267</v>
      </c>
      <c r="F6" s="2" t="s">
        <v>268</v>
      </c>
      <c r="G6" s="2" t="s">
        <v>269</v>
      </c>
    </row>
    <row r="7" spans="1:7" ht="90" customHeight="1">
      <c r="A7" s="3" t="s">
        <v>270</v>
      </c>
      <c r="B7" s="3" t="s">
        <v>271</v>
      </c>
      <c r="C7" s="3" t="s">
        <v>272</v>
      </c>
      <c r="D7" s="4"/>
      <c r="E7" s="5"/>
      <c r="F7" s="3" t="s">
        <v>273</v>
      </c>
      <c r="G7" s="4"/>
    </row>
    <row r="8" spans="1:7" ht="90" customHeight="1">
      <c r="A8" s="1" t="s">
        <v>274</v>
      </c>
      <c r="B8" s="1" t="s">
        <v>275</v>
      </c>
      <c r="C8" s="1" t="s">
        <v>276</v>
      </c>
      <c r="D8" s="4"/>
      <c r="E8" s="5"/>
      <c r="F8" s="1" t="s">
        <v>277</v>
      </c>
      <c r="G8" s="4"/>
    </row>
    <row r="9" spans="1:7" ht="90" customHeight="1">
      <c r="A9" s="3" t="s">
        <v>278</v>
      </c>
      <c r="B9" s="3" t="s">
        <v>279</v>
      </c>
      <c r="C9" s="3" t="s">
        <v>280</v>
      </c>
      <c r="D9" s="4"/>
      <c r="E9" s="5"/>
      <c r="F9" s="3" t="s">
        <v>281</v>
      </c>
      <c r="G9" s="4"/>
    </row>
    <row r="10" spans="1:7" ht="90" customHeight="1">
      <c r="A10" s="1" t="s">
        <v>282</v>
      </c>
      <c r="B10" s="1" t="s">
        <v>283</v>
      </c>
      <c r="C10" s="1" t="s">
        <v>284</v>
      </c>
      <c r="D10" s="4"/>
      <c r="E10" s="5"/>
      <c r="F10" s="1" t="s">
        <v>285</v>
      </c>
      <c r="G10" s="4"/>
    </row>
    <row r="11" spans="1:7" ht="90" customHeight="1">
      <c r="A11" s="3" t="s">
        <v>286</v>
      </c>
      <c r="B11" s="3" t="s">
        <v>287</v>
      </c>
      <c r="C11" s="3" t="s">
        <v>288</v>
      </c>
      <c r="D11" s="4"/>
      <c r="E11" s="5"/>
      <c r="F11" s="3" t="s">
        <v>289</v>
      </c>
      <c r="G11" s="4"/>
    </row>
    <row r="12" spans="1:7" ht="90" customHeight="1">
      <c r="A12" s="1" t="s">
        <v>290</v>
      </c>
      <c r="B12" s="1" t="s">
        <v>291</v>
      </c>
      <c r="C12" s="1" t="s">
        <v>292</v>
      </c>
      <c r="D12" s="4"/>
      <c r="E12" s="5"/>
      <c r="F12" s="1" t="s">
        <v>293</v>
      </c>
      <c r="G12" s="4"/>
    </row>
    <row r="13" spans="1:7" ht="90" customHeight="1">
      <c r="A13" s="3" t="s">
        <v>294</v>
      </c>
      <c r="B13" s="3" t="s">
        <v>295</v>
      </c>
      <c r="C13" s="3" t="s">
        <v>296</v>
      </c>
      <c r="D13" s="4"/>
      <c r="E13" s="5"/>
      <c r="F13" s="3" t="s">
        <v>297</v>
      </c>
      <c r="G13" s="4"/>
    </row>
    <row r="14" spans="1:7" ht="90" customHeight="1">
      <c r="A14" s="1" t="s">
        <v>298</v>
      </c>
      <c r="B14" s="1" t="s">
        <v>299</v>
      </c>
      <c r="C14" s="1" t="s">
        <v>300</v>
      </c>
      <c r="D14" s="4"/>
      <c r="E14" s="5"/>
      <c r="F14" s="1" t="s">
        <v>301</v>
      </c>
      <c r="G14" s="4"/>
    </row>
    <row r="15" spans="1:7" ht="90" customHeight="1">
      <c r="A15" s="3" t="s">
        <v>302</v>
      </c>
      <c r="B15" s="3" t="s">
        <v>303</v>
      </c>
      <c r="C15" s="3" t="s">
        <v>304</v>
      </c>
      <c r="D15" s="4"/>
      <c r="E15" s="5"/>
      <c r="F15" s="3" t="s">
        <v>305</v>
      </c>
      <c r="G15" s="4"/>
    </row>
    <row r="16" spans="1:7" ht="90" customHeight="1">
      <c r="A16" s="1" t="s">
        <v>306</v>
      </c>
      <c r="B16" s="1" t="s">
        <v>307</v>
      </c>
      <c r="C16" s="1" t="s">
        <v>308</v>
      </c>
      <c r="D16" s="4"/>
      <c r="E16" s="5"/>
      <c r="F16" s="1" t="s">
        <v>309</v>
      </c>
      <c r="G16" s="4"/>
    </row>
    <row r="17" spans="1:7" ht="24.95" customHeight="1">
      <c r="A17" s="1"/>
      <c r="B17" s="1"/>
      <c r="C17" s="1"/>
      <c r="D17" s="1"/>
      <c r="E17" s="1"/>
      <c r="F17" s="1"/>
      <c r="G17" s="1"/>
    </row>
    <row r="18" spans="1:7" ht="51" customHeight="1">
      <c r="A18" s="9" t="s">
        <v>310</v>
      </c>
      <c r="B18" s="9"/>
      <c r="C18" s="9"/>
      <c r="D18" s="9"/>
      <c r="E18" s="9"/>
      <c r="F18" s="9"/>
      <c r="G18" s="9"/>
    </row>
    <row r="19" spans="1:7" ht="24.95" customHeight="1">
      <c r="A19" s="1"/>
      <c r="B19" s="1"/>
      <c r="C19" s="1"/>
      <c r="D19" s="1"/>
      <c r="E19" s="1"/>
      <c r="F19" s="1"/>
      <c r="G19" s="1"/>
    </row>
    <row r="20" spans="1:7" ht="24.95" customHeight="1">
      <c r="A20" s="1"/>
      <c r="B20" s="1"/>
      <c r="C20" s="1"/>
      <c r="D20" s="1"/>
      <c r="E20" s="1"/>
      <c r="F20" s="1"/>
      <c r="G20" s="1"/>
    </row>
  </sheetData>
  <mergeCells count="3">
    <mergeCell ref="A1:G2"/>
    <mergeCell ref="A3:G4"/>
    <mergeCell ref="A18:G18"/>
  </mergeCells>
  <dataValidations count="1">
    <dataValidation type="list" sqref="D7:D16" xr:uid="{00000000-0002-0000-0500-000000000000}">
      <formula1>"Finalizat / transmis,În lucru,Neînceput,Nu știm,De verificat aplicabilitatea"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Chestionar de pregătire</oddHeader>
    <oddFooter>&amp;L&amp;"Calibri,Bold"&amp;8&amp;K10242EGenerat de Clarified IT | CLARIFIED SRL&amp;C&amp;"Calibri,Regular"&amp;8&amp;K0F5D63it.clarified.ro | office@clarified.ro&amp;R&amp;8&amp;K10242E+40 774 456 127 | Pagina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6"/>
  <sheetViews>
    <sheetView topLeftCell="A49" workbookViewId="0">
      <selection sqref="A1:K2"/>
    </sheetView>
  </sheetViews>
  <sheetFormatPr defaultRowHeight="14.25"/>
  <cols>
    <col min="1" max="1" width="13" customWidth="1"/>
    <col min="2" max="2" width="22" customWidth="1"/>
    <col min="3" max="3" width="42" customWidth="1"/>
    <col min="4" max="4" width="23" customWidth="1"/>
    <col min="5" max="5" width="22" customWidth="1"/>
    <col min="6" max="6" width="21" customWidth="1"/>
    <col min="7" max="8" width="19" customWidth="1"/>
    <col min="9" max="9" width="20" customWidth="1"/>
    <col min="10" max="10" width="19" customWidth="1"/>
    <col min="11" max="11" width="21" customWidth="1"/>
  </cols>
  <sheetData>
    <row r="1" spans="1:11" ht="23.1" customHeight="1">
      <c r="A1" s="8" t="s">
        <v>311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3.1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3.1" customHeight="1">
      <c r="A3" s="9" t="s">
        <v>312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23.1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24.9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35.1" customHeight="1">
      <c r="A6" s="2" t="s">
        <v>313</v>
      </c>
      <c r="B6" s="2" t="s">
        <v>314</v>
      </c>
      <c r="C6" s="2" t="s">
        <v>315</v>
      </c>
      <c r="D6" s="2" t="s">
        <v>316</v>
      </c>
      <c r="E6" s="2" t="s">
        <v>27</v>
      </c>
      <c r="F6" s="2" t="s">
        <v>29</v>
      </c>
      <c r="G6" s="2" t="s">
        <v>31</v>
      </c>
      <c r="H6" s="2" t="s">
        <v>33</v>
      </c>
      <c r="I6" s="2" t="s">
        <v>317</v>
      </c>
      <c r="J6" s="2" t="s">
        <v>318</v>
      </c>
      <c r="K6" s="2" t="s">
        <v>319</v>
      </c>
    </row>
    <row r="7" spans="1:11" ht="35.1" customHeight="1">
      <c r="A7" s="1" t="s">
        <v>320</v>
      </c>
      <c r="B7" s="1">
        <v>14</v>
      </c>
      <c r="C7" s="1">
        <f>SUM(E7:I7)</f>
        <v>0</v>
      </c>
      <c r="D7" s="1">
        <f>B7-C7-J7</f>
        <v>14</v>
      </c>
      <c r="E7" s="1">
        <f>COUNTIF('02_Conducere'!$D$7:$D$20,"Da")</f>
        <v>0</v>
      </c>
      <c r="F7" s="1">
        <f>COUNTIF('02_Conducere'!$D$7:$D$20,"Parțial")</f>
        <v>0</v>
      </c>
      <c r="G7" s="1">
        <f>COUNTIF('02_Conducere'!$D$7:$D$20,"Nu")</f>
        <v>0</v>
      </c>
      <c r="H7" s="1">
        <f>COUNTIF('02_Conducere'!$D$7:$D$20,"Nu știm")</f>
        <v>0</v>
      </c>
      <c r="I7" s="1">
        <f>COUNTIF('02_Conducere'!$D$7:$D$20,"Posibil neaplicabil")</f>
        <v>0</v>
      </c>
      <c r="J7" s="1">
        <f>COUNTA('02_Conducere'!$D$7:$D$20)-C7</f>
        <v>0</v>
      </c>
      <c r="K7" s="1">
        <f>IF('02_Conducere'!D7="Posibil neaplicabil",IF(LEN('02_Conducere'!F7)=0,1,0),0)+IF('02_Conducere'!D8="Posibil neaplicabil",IF(LEN('02_Conducere'!F8)=0,1,0),0)+IF('02_Conducere'!D9="Posibil neaplicabil",IF(LEN('02_Conducere'!F9)=0,1,0),0)+IF('02_Conducere'!D10="Posibil neaplicabil",IF(LEN('02_Conducere'!F10)=0,1,0),0)+IF('02_Conducere'!D11="Posibil neaplicabil",IF(LEN('02_Conducere'!F11)=0,1,0),0)+IF('02_Conducere'!D12="Posibil neaplicabil",IF(LEN('02_Conducere'!F12)=0,1,0),0)+IF('02_Conducere'!D13="Posibil neaplicabil",IF(LEN('02_Conducere'!F13)=0,1,0),0)+IF('02_Conducere'!D14="Posibil neaplicabil",IF(LEN('02_Conducere'!F14)=0,1,0),0)+IF('02_Conducere'!D15="Posibil neaplicabil",IF(LEN('02_Conducere'!F15)=0,1,0),0)+IF('02_Conducere'!D16="Posibil neaplicabil",IF(LEN('02_Conducere'!F16)=0,1,0),0)+IF('02_Conducere'!D17="Posibil neaplicabil",IF(LEN('02_Conducere'!F17)=0,1,0),0)+IF('02_Conducere'!D18="Posibil neaplicabil",IF(LEN('02_Conducere'!F18)=0,1,0),0)+IF('02_Conducere'!D19="Posibil neaplicabil",IF(LEN('02_Conducere'!F19)=0,1,0),0)+IF('02_Conducere'!D20="Posibil neaplicabil",IF(LEN('02_Conducere'!F20)=0,1,0),0)</f>
        <v>0</v>
      </c>
    </row>
    <row r="8" spans="1:11" ht="35.1" customHeight="1">
      <c r="A8" s="1" t="s">
        <v>321</v>
      </c>
      <c r="B8" s="1">
        <v>24</v>
      </c>
      <c r="C8" s="1">
        <f>SUM(E8:I8)</f>
        <v>0</v>
      </c>
      <c r="D8" s="1">
        <f>B8-C8-J8</f>
        <v>24</v>
      </c>
      <c r="E8" s="1">
        <f>COUNTIF('03_IT'!$D$7:$D$30,"Da")</f>
        <v>0</v>
      </c>
      <c r="F8" s="1">
        <f>COUNTIF('03_IT'!$D$7:$D$30,"Parțial")</f>
        <v>0</v>
      </c>
      <c r="G8" s="1">
        <f>COUNTIF('03_IT'!$D$7:$D$30,"Nu")</f>
        <v>0</v>
      </c>
      <c r="H8" s="1">
        <f>COUNTIF('03_IT'!$D$7:$D$30,"Nu știm")</f>
        <v>0</v>
      </c>
      <c r="I8" s="1">
        <f>COUNTIF('03_IT'!$D$7:$D$30,"Posibil neaplicabil")</f>
        <v>0</v>
      </c>
      <c r="J8" s="1">
        <f>COUNTA('03_IT'!$D$7:$D$30)-C8</f>
        <v>0</v>
      </c>
      <c r="K8" s="1">
        <f>IF('03_IT'!D7="Posibil neaplicabil",IF(LEN('03_IT'!F7)=0,1,0),0)+IF('03_IT'!D8="Posibil neaplicabil",IF(LEN('03_IT'!F8)=0,1,0),0)+IF('03_IT'!D9="Posibil neaplicabil",IF(LEN('03_IT'!F9)=0,1,0),0)+IF('03_IT'!D10="Posibil neaplicabil",IF(LEN('03_IT'!F10)=0,1,0),0)+IF('03_IT'!D11="Posibil neaplicabil",IF(LEN('03_IT'!F11)=0,1,0),0)+IF('03_IT'!D12="Posibil neaplicabil",IF(LEN('03_IT'!F12)=0,1,0),0)+IF('03_IT'!D13="Posibil neaplicabil",IF(LEN('03_IT'!F13)=0,1,0),0)+IF('03_IT'!D14="Posibil neaplicabil",IF(LEN('03_IT'!F14)=0,1,0),0)+IF('03_IT'!D15="Posibil neaplicabil",IF(LEN('03_IT'!F15)=0,1,0),0)+IF('03_IT'!D16="Posibil neaplicabil",IF(LEN('03_IT'!F16)=0,1,0),0)+IF('03_IT'!D17="Posibil neaplicabil",IF(LEN('03_IT'!F17)=0,1,0),0)+IF('03_IT'!D18="Posibil neaplicabil",IF(LEN('03_IT'!F18)=0,1,0),0)+IF('03_IT'!D19="Posibil neaplicabil",IF(LEN('03_IT'!F19)=0,1,0),0)+IF('03_IT'!D20="Posibil neaplicabil",IF(LEN('03_IT'!F20)=0,1,0),0)+IF('03_IT'!D21="Posibil neaplicabil",IF(LEN('03_IT'!F21)=0,1,0),0)+IF('03_IT'!D22="Posibil neaplicabil",IF(LEN('03_IT'!F22)=0,1,0),0)+IF('03_IT'!D23="Posibil neaplicabil",IF(LEN('03_IT'!F23)=0,1,0),0)+IF('03_IT'!D24="Posibil neaplicabil",IF(LEN('03_IT'!F24)=0,1,0),0)+IF('03_IT'!D25="Posibil neaplicabil",IF(LEN('03_IT'!F25)=0,1,0),0)+IF('03_IT'!D26="Posibil neaplicabil",IF(LEN('03_IT'!F26)=0,1,0),0)+IF('03_IT'!D27="Posibil neaplicabil",IF(LEN('03_IT'!F27)=0,1,0),0)+IF('03_IT'!D28="Posibil neaplicabil",IF(LEN('03_IT'!F28)=0,1,0),0)+IF('03_IT'!D29="Posibil neaplicabil",IF(LEN('03_IT'!F29)=0,1,0),0)+IF('03_IT'!D30="Posibil neaplicabil",IF(LEN('03_IT'!F30)=0,1,0),0)</f>
        <v>0</v>
      </c>
    </row>
    <row r="9" spans="1:11" ht="35.1" customHeight="1">
      <c r="A9" s="1" t="s">
        <v>322</v>
      </c>
      <c r="B9" s="1">
        <v>6</v>
      </c>
      <c r="C9" s="1">
        <f>SUM(E9:I9)</f>
        <v>0</v>
      </c>
      <c r="D9" s="1">
        <f>B9-C9-J9</f>
        <v>6</v>
      </c>
      <c r="E9" s="1">
        <f>COUNTIF('04_Speciale'!$D$7:$D$12,"Da")</f>
        <v>0</v>
      </c>
      <c r="F9" s="1">
        <f>COUNTIF('04_Speciale'!$D$7:$D$12,"Parțial")</f>
        <v>0</v>
      </c>
      <c r="G9" s="1">
        <f>COUNTIF('04_Speciale'!$D$7:$D$12,"Nu")</f>
        <v>0</v>
      </c>
      <c r="H9" s="1">
        <f>COUNTIF('04_Speciale'!$D$7:$D$12,"Nu știm")</f>
        <v>0</v>
      </c>
      <c r="I9" s="1">
        <f>COUNTIF('04_Speciale'!$D$7:$D$12,"Posibil neaplicabil")</f>
        <v>0</v>
      </c>
      <c r="J9" s="1">
        <f>COUNTA('04_Speciale'!$D$7:$D$12)-C9</f>
        <v>0</v>
      </c>
      <c r="K9" s="1">
        <f>IF('04_Speciale'!D7="Posibil neaplicabil",IF(LEN('04_Speciale'!F7)=0,1,0),0)+IF('04_Speciale'!D8="Posibil neaplicabil",IF(LEN('04_Speciale'!F8)=0,1,0),0)+IF('04_Speciale'!D9="Posibil neaplicabil",IF(LEN('04_Speciale'!F9)=0,1,0),0)+IF('04_Speciale'!D10="Posibil neaplicabil",IF(LEN('04_Speciale'!F10)=0,1,0),0)+IF('04_Speciale'!D11="Posibil neaplicabil",IF(LEN('04_Speciale'!F11)=0,1,0),0)+IF('04_Speciale'!D12="Posibil neaplicabil",IF(LEN('04_Speciale'!F12)=0,1,0),0)</f>
        <v>0</v>
      </c>
    </row>
    <row r="10" spans="1:11" ht="35.1" customHeight="1">
      <c r="A10" s="6" t="s">
        <v>323</v>
      </c>
      <c r="B10" s="6">
        <f t="shared" ref="B10:K10" si="0">SUM(B7:B9)</f>
        <v>44</v>
      </c>
      <c r="C10" s="6">
        <f t="shared" si="0"/>
        <v>0</v>
      </c>
      <c r="D10" s="6">
        <f t="shared" si="0"/>
        <v>44</v>
      </c>
      <c r="E10" s="6">
        <f t="shared" si="0"/>
        <v>0</v>
      </c>
      <c r="F10" s="6">
        <f t="shared" si="0"/>
        <v>0</v>
      </c>
      <c r="G10" s="6">
        <f t="shared" si="0"/>
        <v>0</v>
      </c>
      <c r="H10" s="6">
        <f t="shared" si="0"/>
        <v>0</v>
      </c>
      <c r="I10" s="6">
        <f t="shared" si="0"/>
        <v>0</v>
      </c>
      <c r="J10" s="6">
        <f t="shared" si="0"/>
        <v>0</v>
      </c>
      <c r="K10" s="6">
        <f t="shared" si="0"/>
        <v>0</v>
      </c>
    </row>
    <row r="11" spans="1:11" ht="24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38.1" customHeight="1">
      <c r="A12" s="13" t="s">
        <v>324</v>
      </c>
      <c r="B12" s="13"/>
      <c r="C12" s="7">
        <f>IF(B10=0,0,C10/B10)</f>
        <v>0</v>
      </c>
      <c r="D12" s="11" t="s">
        <v>325</v>
      </c>
      <c r="E12" s="11"/>
      <c r="F12" s="11"/>
      <c r="G12" s="11"/>
      <c r="H12" s="11"/>
      <c r="I12" s="11"/>
      <c r="J12" s="11"/>
      <c r="K12" s="11"/>
    </row>
    <row r="13" spans="1:11" ht="24.9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4.9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35.1" customHeight="1">
      <c r="A15" s="2" t="s">
        <v>44</v>
      </c>
      <c r="B15" s="2" t="s">
        <v>326</v>
      </c>
      <c r="C15" s="2" t="s">
        <v>327</v>
      </c>
      <c r="D15" s="2" t="s">
        <v>328</v>
      </c>
      <c r="E15" s="2" t="s">
        <v>329</v>
      </c>
      <c r="F15" s="2" t="s">
        <v>330</v>
      </c>
      <c r="G15" s="1"/>
      <c r="H15" s="1"/>
      <c r="I15" s="1"/>
      <c r="J15" s="1"/>
      <c r="K15" s="1"/>
    </row>
    <row r="16" spans="1:11" ht="44.1" customHeight="1">
      <c r="A16" s="1" t="s">
        <v>125</v>
      </c>
      <c r="B16" s="1" t="s">
        <v>331</v>
      </c>
      <c r="C16" s="1" t="s">
        <v>332</v>
      </c>
      <c r="D16" s="1" t="str">
        <f>IF('02_Conducere'!D7="","",'02_Conducere'!D7)</f>
        <v/>
      </c>
      <c r="E16" s="1" t="str">
        <f>IF('02_Conducere'!E7="","",'02_Conducere'!E7)</f>
        <v/>
      </c>
      <c r="F16" s="1" t="str">
        <f t="shared" ref="F16:F59" si="1">IF(D16="","De completat",IF(D16="Da","Dovezi de confirmat",IF(D16="Parțial","Clarificați acoperirea",IF(D16="Nu","Evaluați lipsa și impactul",IF(D16="Nu știm","Stabiliți situația",IF(D16="Posibil neaplicabil","Validați aplicabilitatea","Corectați selecția"))))))</f>
        <v>De completat</v>
      </c>
      <c r="G16" s="1"/>
      <c r="H16" s="1"/>
      <c r="I16" s="1"/>
      <c r="J16" s="1"/>
      <c r="K16" s="1"/>
    </row>
    <row r="17" spans="1:11" ht="44.1" customHeight="1">
      <c r="A17" s="3" t="s">
        <v>128</v>
      </c>
      <c r="B17" s="3" t="s">
        <v>331</v>
      </c>
      <c r="C17" s="3" t="s">
        <v>333</v>
      </c>
      <c r="D17" s="3" t="str">
        <f>IF('02_Conducere'!D8="","",'02_Conducere'!D8)</f>
        <v/>
      </c>
      <c r="E17" s="3" t="str">
        <f>IF('02_Conducere'!E8="","",'02_Conducere'!E8)</f>
        <v/>
      </c>
      <c r="F17" s="3" t="str">
        <f t="shared" si="1"/>
        <v>De completat</v>
      </c>
      <c r="G17" s="1"/>
      <c r="H17" s="1"/>
      <c r="I17" s="1"/>
      <c r="J17" s="1"/>
      <c r="K17" s="1"/>
    </row>
    <row r="18" spans="1:11" ht="44.1" customHeight="1">
      <c r="A18" s="1" t="s">
        <v>131</v>
      </c>
      <c r="B18" s="1" t="s">
        <v>334</v>
      </c>
      <c r="C18" s="1" t="s">
        <v>335</v>
      </c>
      <c r="D18" s="1" t="str">
        <f>IF('02_Conducere'!D9="","",'02_Conducere'!D9)</f>
        <v/>
      </c>
      <c r="E18" s="1" t="str">
        <f>IF('02_Conducere'!E9="","",'02_Conducere'!E9)</f>
        <v/>
      </c>
      <c r="F18" s="1" t="str">
        <f t="shared" si="1"/>
        <v>De completat</v>
      </c>
      <c r="G18" s="1"/>
      <c r="H18" s="1"/>
      <c r="I18" s="1"/>
      <c r="J18" s="1"/>
      <c r="K18" s="1"/>
    </row>
    <row r="19" spans="1:11" ht="44.1" customHeight="1">
      <c r="A19" s="3" t="s">
        <v>134</v>
      </c>
      <c r="B19" s="3" t="s">
        <v>331</v>
      </c>
      <c r="C19" s="3" t="s">
        <v>336</v>
      </c>
      <c r="D19" s="3" t="str">
        <f>IF('02_Conducere'!D10="","",'02_Conducere'!D10)</f>
        <v/>
      </c>
      <c r="E19" s="3" t="str">
        <f>IF('02_Conducere'!E10="","",'02_Conducere'!E10)</f>
        <v/>
      </c>
      <c r="F19" s="3" t="str">
        <f t="shared" si="1"/>
        <v>De completat</v>
      </c>
      <c r="G19" s="1"/>
      <c r="H19" s="1"/>
      <c r="I19" s="1"/>
      <c r="J19" s="1"/>
      <c r="K19" s="1"/>
    </row>
    <row r="20" spans="1:11" ht="44.1" customHeight="1">
      <c r="A20" s="1" t="s">
        <v>137</v>
      </c>
      <c r="B20" s="1" t="s">
        <v>331</v>
      </c>
      <c r="C20" s="1" t="s">
        <v>337</v>
      </c>
      <c r="D20" s="1" t="str">
        <f>IF('02_Conducere'!D11="","",'02_Conducere'!D11)</f>
        <v/>
      </c>
      <c r="E20" s="1" t="str">
        <f>IF('02_Conducere'!E11="","",'02_Conducere'!E11)</f>
        <v/>
      </c>
      <c r="F20" s="1" t="str">
        <f t="shared" si="1"/>
        <v>De completat</v>
      </c>
      <c r="G20" s="1"/>
      <c r="H20" s="1"/>
      <c r="I20" s="1"/>
      <c r="J20" s="1"/>
      <c r="K20" s="1"/>
    </row>
    <row r="21" spans="1:11" ht="44.1" customHeight="1">
      <c r="A21" s="3" t="s">
        <v>140</v>
      </c>
      <c r="B21" s="3" t="s">
        <v>331</v>
      </c>
      <c r="C21" s="3" t="s">
        <v>338</v>
      </c>
      <c r="D21" s="3" t="str">
        <f>IF('02_Conducere'!D12="","",'02_Conducere'!D12)</f>
        <v/>
      </c>
      <c r="E21" s="3" t="str">
        <f>IF('02_Conducere'!E12="","",'02_Conducere'!E12)</f>
        <v/>
      </c>
      <c r="F21" s="3" t="str">
        <f t="shared" si="1"/>
        <v>De completat</v>
      </c>
      <c r="G21" s="1"/>
      <c r="H21" s="1"/>
      <c r="I21" s="1"/>
      <c r="J21" s="1"/>
      <c r="K21" s="1"/>
    </row>
    <row r="22" spans="1:11" ht="44.1" customHeight="1">
      <c r="A22" s="1" t="s">
        <v>143</v>
      </c>
      <c r="B22" s="1" t="s">
        <v>331</v>
      </c>
      <c r="C22" s="1" t="s">
        <v>339</v>
      </c>
      <c r="D22" s="1" t="str">
        <f>IF('02_Conducere'!D13="","",'02_Conducere'!D13)</f>
        <v/>
      </c>
      <c r="E22" s="1" t="str">
        <f>IF('02_Conducere'!E13="","",'02_Conducere'!E13)</f>
        <v/>
      </c>
      <c r="F22" s="1" t="str">
        <f t="shared" si="1"/>
        <v>De completat</v>
      </c>
      <c r="G22" s="1"/>
      <c r="H22" s="1"/>
      <c r="I22" s="1"/>
      <c r="J22" s="1"/>
      <c r="K22" s="1"/>
    </row>
    <row r="23" spans="1:11" ht="44.1" customHeight="1">
      <c r="A23" s="3" t="s">
        <v>146</v>
      </c>
      <c r="B23" s="3" t="s">
        <v>340</v>
      </c>
      <c r="C23" s="3" t="s">
        <v>341</v>
      </c>
      <c r="D23" s="3" t="str">
        <f>IF('02_Conducere'!D14="","",'02_Conducere'!D14)</f>
        <v/>
      </c>
      <c r="E23" s="3" t="str">
        <f>IF('02_Conducere'!E14="","",'02_Conducere'!E14)</f>
        <v/>
      </c>
      <c r="F23" s="3" t="str">
        <f t="shared" si="1"/>
        <v>De completat</v>
      </c>
      <c r="G23" s="1"/>
      <c r="H23" s="1"/>
      <c r="I23" s="1"/>
      <c r="J23" s="1"/>
      <c r="K23" s="1"/>
    </row>
    <row r="24" spans="1:11" ht="44.1" customHeight="1">
      <c r="A24" s="1" t="s">
        <v>149</v>
      </c>
      <c r="B24" s="1" t="s">
        <v>340</v>
      </c>
      <c r="C24" s="1" t="s">
        <v>342</v>
      </c>
      <c r="D24" s="1" t="str">
        <f>IF('02_Conducere'!D15="","",'02_Conducere'!D15)</f>
        <v/>
      </c>
      <c r="E24" s="1" t="str">
        <f>IF('02_Conducere'!E15="","",'02_Conducere'!E15)</f>
        <v/>
      </c>
      <c r="F24" s="1" t="str">
        <f t="shared" si="1"/>
        <v>De completat</v>
      </c>
      <c r="G24" s="1"/>
      <c r="H24" s="1"/>
      <c r="I24" s="1"/>
      <c r="J24" s="1"/>
      <c r="K24" s="1"/>
    </row>
    <row r="25" spans="1:11" ht="44.1" customHeight="1">
      <c r="A25" s="3" t="s">
        <v>152</v>
      </c>
      <c r="B25" s="3" t="s">
        <v>343</v>
      </c>
      <c r="C25" s="3" t="s">
        <v>344</v>
      </c>
      <c r="D25" s="3" t="str">
        <f>IF('02_Conducere'!D16="","",'02_Conducere'!D16)</f>
        <v/>
      </c>
      <c r="E25" s="3" t="str">
        <f>IF('02_Conducere'!E16="","",'02_Conducere'!E16)</f>
        <v/>
      </c>
      <c r="F25" s="3" t="str">
        <f t="shared" si="1"/>
        <v>De completat</v>
      </c>
      <c r="G25" s="1"/>
      <c r="H25" s="1"/>
      <c r="I25" s="1"/>
      <c r="J25" s="1"/>
      <c r="K25" s="1"/>
    </row>
    <row r="26" spans="1:11" ht="44.1" customHeight="1">
      <c r="A26" s="1" t="s">
        <v>155</v>
      </c>
      <c r="B26" s="1" t="s">
        <v>46</v>
      </c>
      <c r="C26" s="1" t="s">
        <v>345</v>
      </c>
      <c r="D26" s="1" t="str">
        <f>IF('02_Conducere'!D17="","",'02_Conducere'!D17)</f>
        <v/>
      </c>
      <c r="E26" s="1" t="str">
        <f>IF('02_Conducere'!E17="","",'02_Conducere'!E17)</f>
        <v/>
      </c>
      <c r="F26" s="1" t="str">
        <f t="shared" si="1"/>
        <v>De completat</v>
      </c>
      <c r="G26" s="1"/>
      <c r="H26" s="1"/>
      <c r="I26" s="1"/>
      <c r="J26" s="1"/>
      <c r="K26" s="1"/>
    </row>
    <row r="27" spans="1:11" ht="44.1" customHeight="1">
      <c r="A27" s="3" t="s">
        <v>158</v>
      </c>
      <c r="B27" s="3" t="s">
        <v>334</v>
      </c>
      <c r="C27" s="3" t="s">
        <v>346</v>
      </c>
      <c r="D27" s="3" t="str">
        <f>IF('02_Conducere'!D18="","",'02_Conducere'!D18)</f>
        <v/>
      </c>
      <c r="E27" s="3" t="str">
        <f>IF('02_Conducere'!E18="","",'02_Conducere'!E18)</f>
        <v/>
      </c>
      <c r="F27" s="3" t="str">
        <f t="shared" si="1"/>
        <v>De completat</v>
      </c>
      <c r="G27" s="1"/>
      <c r="H27" s="1"/>
      <c r="I27" s="1"/>
      <c r="J27" s="1"/>
      <c r="K27" s="1"/>
    </row>
    <row r="28" spans="1:11" ht="44.1" customHeight="1">
      <c r="A28" s="1" t="s">
        <v>161</v>
      </c>
      <c r="B28" s="1" t="s">
        <v>331</v>
      </c>
      <c r="C28" s="1" t="s">
        <v>347</v>
      </c>
      <c r="D28" s="1" t="str">
        <f>IF('02_Conducere'!D19="","",'02_Conducere'!D19)</f>
        <v/>
      </c>
      <c r="E28" s="1" t="str">
        <f>IF('02_Conducere'!E19="","",'02_Conducere'!E19)</f>
        <v/>
      </c>
      <c r="F28" s="1" t="str">
        <f t="shared" si="1"/>
        <v>De completat</v>
      </c>
      <c r="G28" s="1"/>
      <c r="H28" s="1"/>
      <c r="I28" s="1"/>
      <c r="J28" s="1"/>
      <c r="K28" s="1"/>
    </row>
    <row r="29" spans="1:11" ht="44.1" customHeight="1">
      <c r="A29" s="3" t="s">
        <v>164</v>
      </c>
      <c r="B29" s="3" t="s">
        <v>331</v>
      </c>
      <c r="C29" s="3" t="s">
        <v>348</v>
      </c>
      <c r="D29" s="3" t="str">
        <f>IF('02_Conducere'!D20="","",'02_Conducere'!D20)</f>
        <v/>
      </c>
      <c r="E29" s="3" t="str">
        <f>IF('02_Conducere'!E20="","",'02_Conducere'!E20)</f>
        <v/>
      </c>
      <c r="F29" s="3" t="str">
        <f t="shared" si="1"/>
        <v>De completat</v>
      </c>
      <c r="G29" s="1"/>
      <c r="H29" s="1"/>
      <c r="I29" s="1"/>
      <c r="J29" s="1"/>
      <c r="K29" s="1"/>
    </row>
    <row r="30" spans="1:11" ht="44.1" customHeight="1">
      <c r="A30" s="1" t="s">
        <v>170</v>
      </c>
      <c r="B30" s="1" t="s">
        <v>334</v>
      </c>
      <c r="C30" s="1" t="s">
        <v>349</v>
      </c>
      <c r="D30" s="1" t="str">
        <f>IF('03_IT'!D7="","",'03_IT'!D7)</f>
        <v/>
      </c>
      <c r="E30" s="1" t="str">
        <f>IF('03_IT'!E7="","",'03_IT'!E7)</f>
        <v/>
      </c>
      <c r="F30" s="1" t="str">
        <f t="shared" si="1"/>
        <v>De completat</v>
      </c>
      <c r="G30" s="1"/>
      <c r="H30" s="1"/>
      <c r="I30" s="1"/>
      <c r="J30" s="1"/>
      <c r="K30" s="1"/>
    </row>
    <row r="31" spans="1:11" ht="44.1" customHeight="1">
      <c r="A31" s="3" t="s">
        <v>173</v>
      </c>
      <c r="B31" s="3" t="s">
        <v>334</v>
      </c>
      <c r="C31" s="3" t="s">
        <v>350</v>
      </c>
      <c r="D31" s="3" t="str">
        <f>IF('03_IT'!D8="","",'03_IT'!D8)</f>
        <v/>
      </c>
      <c r="E31" s="3" t="str">
        <f>IF('03_IT'!E8="","",'03_IT'!E8)</f>
        <v/>
      </c>
      <c r="F31" s="3" t="str">
        <f t="shared" si="1"/>
        <v>De completat</v>
      </c>
      <c r="G31" s="1"/>
      <c r="H31" s="1"/>
      <c r="I31" s="1"/>
      <c r="J31" s="1"/>
      <c r="K31" s="1"/>
    </row>
    <row r="32" spans="1:11" ht="44.1" customHeight="1">
      <c r="A32" s="1" t="s">
        <v>176</v>
      </c>
      <c r="B32" s="1" t="s">
        <v>334</v>
      </c>
      <c r="C32" s="1" t="s">
        <v>351</v>
      </c>
      <c r="D32" s="1" t="str">
        <f>IF('03_IT'!D9="","",'03_IT'!D9)</f>
        <v/>
      </c>
      <c r="E32" s="1" t="str">
        <f>IF('03_IT'!E9="","",'03_IT'!E9)</f>
        <v/>
      </c>
      <c r="F32" s="1" t="str">
        <f t="shared" si="1"/>
        <v>De completat</v>
      </c>
      <c r="G32" s="1"/>
      <c r="H32" s="1"/>
      <c r="I32" s="1"/>
      <c r="J32" s="1"/>
      <c r="K32" s="1"/>
    </row>
    <row r="33" spans="1:11" ht="44.1" customHeight="1">
      <c r="A33" s="3" t="s">
        <v>179</v>
      </c>
      <c r="B33" s="3" t="s">
        <v>340</v>
      </c>
      <c r="C33" s="3" t="s">
        <v>352</v>
      </c>
      <c r="D33" s="3" t="str">
        <f>IF('03_IT'!D10="","",'03_IT'!D10)</f>
        <v/>
      </c>
      <c r="E33" s="3" t="str">
        <f>IF('03_IT'!E10="","",'03_IT'!E10)</f>
        <v/>
      </c>
      <c r="F33" s="3" t="str">
        <f t="shared" si="1"/>
        <v>De completat</v>
      </c>
      <c r="G33" s="1"/>
      <c r="H33" s="1"/>
      <c r="I33" s="1"/>
      <c r="J33" s="1"/>
      <c r="K33" s="1"/>
    </row>
    <row r="34" spans="1:11" ht="44.1" customHeight="1">
      <c r="A34" s="1" t="s">
        <v>182</v>
      </c>
      <c r="B34" s="1" t="s">
        <v>340</v>
      </c>
      <c r="C34" s="1" t="s">
        <v>353</v>
      </c>
      <c r="D34" s="1" t="str">
        <f>IF('03_IT'!D11="","",'03_IT'!D11)</f>
        <v/>
      </c>
      <c r="E34" s="1" t="str">
        <f>IF('03_IT'!E11="","",'03_IT'!E11)</f>
        <v/>
      </c>
      <c r="F34" s="1" t="str">
        <f t="shared" si="1"/>
        <v>De completat</v>
      </c>
      <c r="G34" s="1"/>
      <c r="H34" s="1"/>
      <c r="I34" s="1"/>
      <c r="J34" s="1"/>
      <c r="K34" s="1"/>
    </row>
    <row r="35" spans="1:11" ht="44.1" customHeight="1">
      <c r="A35" s="3" t="s">
        <v>185</v>
      </c>
      <c r="B35" s="3" t="s">
        <v>340</v>
      </c>
      <c r="C35" s="3" t="s">
        <v>354</v>
      </c>
      <c r="D35" s="3" t="str">
        <f>IF('03_IT'!D12="","",'03_IT'!D12)</f>
        <v/>
      </c>
      <c r="E35" s="3" t="str">
        <f>IF('03_IT'!E12="","",'03_IT'!E12)</f>
        <v/>
      </c>
      <c r="F35" s="3" t="str">
        <f t="shared" si="1"/>
        <v>De completat</v>
      </c>
      <c r="G35" s="1"/>
      <c r="H35" s="1"/>
      <c r="I35" s="1"/>
      <c r="J35" s="1"/>
      <c r="K35" s="1"/>
    </row>
    <row r="36" spans="1:11" ht="44.1" customHeight="1">
      <c r="A36" s="1" t="s">
        <v>188</v>
      </c>
      <c r="B36" s="1" t="s">
        <v>340</v>
      </c>
      <c r="C36" s="1" t="s">
        <v>355</v>
      </c>
      <c r="D36" s="1" t="str">
        <f>IF('03_IT'!D13="","",'03_IT'!D13)</f>
        <v/>
      </c>
      <c r="E36" s="1" t="str">
        <f>IF('03_IT'!E13="","",'03_IT'!E13)</f>
        <v/>
      </c>
      <c r="F36" s="1" t="str">
        <f t="shared" si="1"/>
        <v>De completat</v>
      </c>
      <c r="G36" s="1"/>
      <c r="H36" s="1"/>
      <c r="I36" s="1"/>
      <c r="J36" s="1"/>
      <c r="K36" s="1"/>
    </row>
    <row r="37" spans="1:11" ht="44.1" customHeight="1">
      <c r="A37" s="3" t="s">
        <v>191</v>
      </c>
      <c r="B37" s="3" t="s">
        <v>340</v>
      </c>
      <c r="C37" s="3" t="s">
        <v>356</v>
      </c>
      <c r="D37" s="3" t="str">
        <f>IF('03_IT'!D14="","",'03_IT'!D14)</f>
        <v/>
      </c>
      <c r="E37" s="3" t="str">
        <f>IF('03_IT'!E14="","",'03_IT'!E14)</f>
        <v/>
      </c>
      <c r="F37" s="3" t="str">
        <f t="shared" si="1"/>
        <v>De completat</v>
      </c>
      <c r="G37" s="1"/>
      <c r="H37" s="1"/>
      <c r="I37" s="1"/>
      <c r="J37" s="1"/>
      <c r="K37" s="1"/>
    </row>
    <row r="38" spans="1:11" ht="44.1" customHeight="1">
      <c r="A38" s="1" t="s">
        <v>194</v>
      </c>
      <c r="B38" s="1" t="s">
        <v>340</v>
      </c>
      <c r="C38" s="1" t="s">
        <v>357</v>
      </c>
      <c r="D38" s="1" t="str">
        <f>IF('03_IT'!D15="","",'03_IT'!D15)</f>
        <v/>
      </c>
      <c r="E38" s="1" t="str">
        <f>IF('03_IT'!E15="","",'03_IT'!E15)</f>
        <v/>
      </c>
      <c r="F38" s="1" t="str">
        <f t="shared" si="1"/>
        <v>De completat</v>
      </c>
      <c r="G38" s="1"/>
      <c r="H38" s="1"/>
      <c r="I38" s="1"/>
      <c r="J38" s="1"/>
      <c r="K38" s="1"/>
    </row>
    <row r="39" spans="1:11" ht="44.1" customHeight="1">
      <c r="A39" s="3" t="s">
        <v>197</v>
      </c>
      <c r="B39" s="3" t="s">
        <v>358</v>
      </c>
      <c r="C39" s="3" t="s">
        <v>359</v>
      </c>
      <c r="D39" s="3" t="str">
        <f>IF('03_IT'!D16="","",'03_IT'!D16)</f>
        <v/>
      </c>
      <c r="E39" s="3" t="str">
        <f>IF('03_IT'!E16="","",'03_IT'!E16)</f>
        <v/>
      </c>
      <c r="F39" s="3" t="str">
        <f t="shared" si="1"/>
        <v>De completat</v>
      </c>
      <c r="G39" s="1"/>
      <c r="H39" s="1"/>
      <c r="I39" s="1"/>
      <c r="J39" s="1"/>
      <c r="K39" s="1"/>
    </row>
    <row r="40" spans="1:11" ht="44.1" customHeight="1">
      <c r="A40" s="1" t="s">
        <v>200</v>
      </c>
      <c r="B40" s="1" t="s">
        <v>340</v>
      </c>
      <c r="C40" s="1" t="s">
        <v>360</v>
      </c>
      <c r="D40" s="1" t="str">
        <f>IF('03_IT'!D17="","",'03_IT'!D17)</f>
        <v/>
      </c>
      <c r="E40" s="1" t="str">
        <f>IF('03_IT'!E17="","",'03_IT'!E17)</f>
        <v/>
      </c>
      <c r="F40" s="1" t="str">
        <f t="shared" si="1"/>
        <v>De completat</v>
      </c>
      <c r="G40" s="1"/>
      <c r="H40" s="1"/>
      <c r="I40" s="1"/>
      <c r="J40" s="1"/>
      <c r="K40" s="1"/>
    </row>
    <row r="41" spans="1:11" ht="44.1" customHeight="1">
      <c r="A41" s="3" t="s">
        <v>203</v>
      </c>
      <c r="B41" s="3" t="s">
        <v>340</v>
      </c>
      <c r="C41" s="3" t="s">
        <v>361</v>
      </c>
      <c r="D41" s="3" t="str">
        <f>IF('03_IT'!D18="","",'03_IT'!D18)</f>
        <v/>
      </c>
      <c r="E41" s="3" t="str">
        <f>IF('03_IT'!E18="","",'03_IT'!E18)</f>
        <v/>
      </c>
      <c r="F41" s="3" t="str">
        <f t="shared" si="1"/>
        <v>De completat</v>
      </c>
      <c r="G41" s="1"/>
      <c r="H41" s="1"/>
      <c r="I41" s="1"/>
      <c r="J41" s="1"/>
      <c r="K41" s="1"/>
    </row>
    <row r="42" spans="1:11" ht="44.1" customHeight="1">
      <c r="A42" s="1" t="s">
        <v>206</v>
      </c>
      <c r="B42" s="1" t="s">
        <v>340</v>
      </c>
      <c r="C42" s="1" t="s">
        <v>362</v>
      </c>
      <c r="D42" s="1" t="str">
        <f>IF('03_IT'!D19="","",'03_IT'!D19)</f>
        <v/>
      </c>
      <c r="E42" s="1" t="str">
        <f>IF('03_IT'!E19="","",'03_IT'!E19)</f>
        <v/>
      </c>
      <c r="F42" s="1" t="str">
        <f t="shared" si="1"/>
        <v>De completat</v>
      </c>
      <c r="G42" s="1"/>
      <c r="H42" s="1"/>
      <c r="I42" s="1"/>
      <c r="J42" s="1"/>
      <c r="K42" s="1"/>
    </row>
    <row r="43" spans="1:11" ht="44.1" customHeight="1">
      <c r="A43" s="3" t="s">
        <v>209</v>
      </c>
      <c r="B43" s="3" t="s">
        <v>340</v>
      </c>
      <c r="C43" s="3" t="s">
        <v>363</v>
      </c>
      <c r="D43" s="3" t="str">
        <f>IF('03_IT'!D20="","",'03_IT'!D20)</f>
        <v/>
      </c>
      <c r="E43" s="3" t="str">
        <f>IF('03_IT'!E20="","",'03_IT'!E20)</f>
        <v/>
      </c>
      <c r="F43" s="3" t="str">
        <f t="shared" si="1"/>
        <v>De completat</v>
      </c>
      <c r="G43" s="1"/>
      <c r="H43" s="1"/>
      <c r="I43" s="1"/>
      <c r="J43" s="1"/>
      <c r="K43" s="1"/>
    </row>
    <row r="44" spans="1:11" ht="44.1" customHeight="1">
      <c r="A44" s="1" t="s">
        <v>212</v>
      </c>
      <c r="B44" s="1" t="s">
        <v>340</v>
      </c>
      <c r="C44" s="1" t="s">
        <v>364</v>
      </c>
      <c r="D44" s="1" t="str">
        <f>IF('03_IT'!D21="","",'03_IT'!D21)</f>
        <v/>
      </c>
      <c r="E44" s="1" t="str">
        <f>IF('03_IT'!E21="","",'03_IT'!E21)</f>
        <v/>
      </c>
      <c r="F44" s="1" t="str">
        <f t="shared" si="1"/>
        <v>De completat</v>
      </c>
      <c r="G44" s="1"/>
      <c r="H44" s="1"/>
      <c r="I44" s="1"/>
      <c r="J44" s="1"/>
      <c r="K44" s="1"/>
    </row>
    <row r="45" spans="1:11" ht="44.1" customHeight="1">
      <c r="A45" s="3" t="s">
        <v>215</v>
      </c>
      <c r="B45" s="3" t="s">
        <v>343</v>
      </c>
      <c r="C45" s="3" t="s">
        <v>365</v>
      </c>
      <c r="D45" s="3" t="str">
        <f>IF('03_IT'!D22="","",'03_IT'!D22)</f>
        <v/>
      </c>
      <c r="E45" s="3" t="str">
        <f>IF('03_IT'!E22="","",'03_IT'!E22)</f>
        <v/>
      </c>
      <c r="F45" s="3" t="str">
        <f t="shared" si="1"/>
        <v>De completat</v>
      </c>
      <c r="G45" s="1"/>
      <c r="H45" s="1"/>
      <c r="I45" s="1"/>
      <c r="J45" s="1"/>
      <c r="K45" s="1"/>
    </row>
    <row r="46" spans="1:11" ht="44.1" customHeight="1">
      <c r="A46" s="1" t="s">
        <v>218</v>
      </c>
      <c r="B46" s="1" t="s">
        <v>334</v>
      </c>
      <c r="C46" s="1" t="s">
        <v>366</v>
      </c>
      <c r="D46" s="1" t="str">
        <f>IF('03_IT'!D23="","",'03_IT'!D23)</f>
        <v/>
      </c>
      <c r="E46" s="1" t="str">
        <f>IF('03_IT'!E23="","",'03_IT'!E23)</f>
        <v/>
      </c>
      <c r="F46" s="1" t="str">
        <f t="shared" si="1"/>
        <v>De completat</v>
      </c>
      <c r="G46" s="1"/>
      <c r="H46" s="1"/>
      <c r="I46" s="1"/>
      <c r="J46" s="1"/>
      <c r="K46" s="1"/>
    </row>
    <row r="47" spans="1:11" ht="44.1" customHeight="1">
      <c r="A47" s="3" t="s">
        <v>221</v>
      </c>
      <c r="B47" s="3" t="s">
        <v>340</v>
      </c>
      <c r="C47" s="3" t="s">
        <v>367</v>
      </c>
      <c r="D47" s="3" t="str">
        <f>IF('03_IT'!D24="","",'03_IT'!D24)</f>
        <v/>
      </c>
      <c r="E47" s="3" t="str">
        <f>IF('03_IT'!E24="","",'03_IT'!E24)</f>
        <v/>
      </c>
      <c r="F47" s="3" t="str">
        <f t="shared" si="1"/>
        <v>De completat</v>
      </c>
      <c r="G47" s="1"/>
      <c r="H47" s="1"/>
      <c r="I47" s="1"/>
      <c r="J47" s="1"/>
      <c r="K47" s="1"/>
    </row>
    <row r="48" spans="1:11" ht="44.1" customHeight="1">
      <c r="A48" s="1" t="s">
        <v>224</v>
      </c>
      <c r="B48" s="1" t="s">
        <v>334</v>
      </c>
      <c r="C48" s="1" t="s">
        <v>368</v>
      </c>
      <c r="D48" s="1" t="str">
        <f>IF('03_IT'!D25="","",'03_IT'!D25)</f>
        <v/>
      </c>
      <c r="E48" s="1" t="str">
        <f>IF('03_IT'!E25="","",'03_IT'!E25)</f>
        <v/>
      </c>
      <c r="F48" s="1" t="str">
        <f t="shared" si="1"/>
        <v>De completat</v>
      </c>
      <c r="G48" s="1"/>
      <c r="H48" s="1"/>
      <c r="I48" s="1"/>
      <c r="J48" s="1"/>
      <c r="K48" s="1"/>
    </row>
    <row r="49" spans="1:11" ht="44.1" customHeight="1">
      <c r="A49" s="3" t="s">
        <v>227</v>
      </c>
      <c r="B49" s="3" t="s">
        <v>334</v>
      </c>
      <c r="C49" s="3" t="s">
        <v>369</v>
      </c>
      <c r="D49" s="3" t="str">
        <f>IF('03_IT'!D26="","",'03_IT'!D26)</f>
        <v/>
      </c>
      <c r="E49" s="3" t="str">
        <f>IF('03_IT'!E26="","",'03_IT'!E26)</f>
        <v/>
      </c>
      <c r="F49" s="3" t="str">
        <f t="shared" si="1"/>
        <v>De completat</v>
      </c>
      <c r="G49" s="1"/>
      <c r="H49" s="1"/>
      <c r="I49" s="1"/>
      <c r="J49" s="1"/>
      <c r="K49" s="1"/>
    </row>
    <row r="50" spans="1:11" ht="44.1" customHeight="1">
      <c r="A50" s="1" t="s">
        <v>230</v>
      </c>
      <c r="B50" s="1" t="s">
        <v>358</v>
      </c>
      <c r="C50" s="1" t="s">
        <v>370</v>
      </c>
      <c r="D50" s="1" t="str">
        <f>IF('03_IT'!D27="","",'03_IT'!D27)</f>
        <v/>
      </c>
      <c r="E50" s="1" t="str">
        <f>IF('03_IT'!E27="","",'03_IT'!E27)</f>
        <v/>
      </c>
      <c r="F50" s="1" t="str">
        <f t="shared" si="1"/>
        <v>De completat</v>
      </c>
      <c r="G50" s="1"/>
      <c r="H50" s="1"/>
      <c r="I50" s="1"/>
      <c r="J50" s="1"/>
      <c r="K50" s="1"/>
    </row>
    <row r="51" spans="1:11" ht="44.1" customHeight="1">
      <c r="A51" s="3" t="s">
        <v>233</v>
      </c>
      <c r="B51" s="3" t="s">
        <v>358</v>
      </c>
      <c r="C51" s="3" t="s">
        <v>371</v>
      </c>
      <c r="D51" s="3" t="str">
        <f>IF('03_IT'!D28="","",'03_IT'!D28)</f>
        <v/>
      </c>
      <c r="E51" s="3" t="str">
        <f>IF('03_IT'!E28="","",'03_IT'!E28)</f>
        <v/>
      </c>
      <c r="F51" s="3" t="str">
        <f t="shared" si="1"/>
        <v>De completat</v>
      </c>
      <c r="G51" s="1"/>
      <c r="H51" s="1"/>
      <c r="I51" s="1"/>
      <c r="J51" s="1"/>
      <c r="K51" s="1"/>
    </row>
    <row r="52" spans="1:11" ht="44.1" customHeight="1">
      <c r="A52" s="1" t="s">
        <v>236</v>
      </c>
      <c r="B52" s="1" t="s">
        <v>46</v>
      </c>
      <c r="C52" s="1" t="s">
        <v>372</v>
      </c>
      <c r="D52" s="1" t="str">
        <f>IF('03_IT'!D29="","",'03_IT'!D29)</f>
        <v/>
      </c>
      <c r="E52" s="1" t="str">
        <f>IF('03_IT'!E29="","",'03_IT'!E29)</f>
        <v/>
      </c>
      <c r="F52" s="1" t="str">
        <f t="shared" si="1"/>
        <v>De completat</v>
      </c>
      <c r="G52" s="1"/>
      <c r="H52" s="1"/>
      <c r="I52" s="1"/>
      <c r="J52" s="1"/>
      <c r="K52" s="1"/>
    </row>
    <row r="53" spans="1:11" ht="44.1" customHeight="1">
      <c r="A53" s="3" t="s">
        <v>239</v>
      </c>
      <c r="B53" s="3" t="s">
        <v>334</v>
      </c>
      <c r="C53" s="3" t="s">
        <v>373</v>
      </c>
      <c r="D53" s="3" t="str">
        <f>IF('03_IT'!D30="","",'03_IT'!D30)</f>
        <v/>
      </c>
      <c r="E53" s="3" t="str">
        <f>IF('03_IT'!E30="","",'03_IT'!E30)</f>
        <v/>
      </c>
      <c r="F53" s="3" t="str">
        <f t="shared" si="1"/>
        <v>De completat</v>
      </c>
      <c r="G53" s="1"/>
      <c r="H53" s="1"/>
      <c r="I53" s="1"/>
      <c r="J53" s="1"/>
      <c r="K53" s="1"/>
    </row>
    <row r="54" spans="1:11" ht="44.1" customHeight="1">
      <c r="A54" s="1" t="s">
        <v>244</v>
      </c>
      <c r="B54" s="1" t="s">
        <v>340</v>
      </c>
      <c r="C54" s="1" t="s">
        <v>374</v>
      </c>
      <c r="D54" s="1" t="str">
        <f>IF('04_Speciale'!D7="","",'04_Speciale'!D7)</f>
        <v/>
      </c>
      <c r="E54" s="1" t="str">
        <f>IF('04_Speciale'!E7="","",'04_Speciale'!E7)</f>
        <v/>
      </c>
      <c r="F54" s="1" t="str">
        <f t="shared" si="1"/>
        <v>De completat</v>
      </c>
      <c r="G54" s="1"/>
      <c r="H54" s="1"/>
      <c r="I54" s="1"/>
      <c r="J54" s="1"/>
      <c r="K54" s="1"/>
    </row>
    <row r="55" spans="1:11" ht="44.1" customHeight="1">
      <c r="A55" s="3" t="s">
        <v>247</v>
      </c>
      <c r="B55" s="3" t="s">
        <v>331</v>
      </c>
      <c r="C55" s="3" t="s">
        <v>375</v>
      </c>
      <c r="D55" s="3" t="str">
        <f>IF('04_Speciale'!D8="","",'04_Speciale'!D8)</f>
        <v/>
      </c>
      <c r="E55" s="3" t="str">
        <f>IF('04_Speciale'!E8="","",'04_Speciale'!E8)</f>
        <v/>
      </c>
      <c r="F55" s="3" t="str">
        <f t="shared" si="1"/>
        <v>De completat</v>
      </c>
      <c r="G55" s="1"/>
      <c r="H55" s="1"/>
      <c r="I55" s="1"/>
      <c r="J55" s="1"/>
      <c r="K55" s="1"/>
    </row>
    <row r="56" spans="1:11" ht="44.1" customHeight="1">
      <c r="A56" s="1" t="s">
        <v>250</v>
      </c>
      <c r="B56" s="1" t="s">
        <v>340</v>
      </c>
      <c r="C56" s="1" t="s">
        <v>376</v>
      </c>
      <c r="D56" s="1" t="str">
        <f>IF('04_Speciale'!D9="","",'04_Speciale'!D9)</f>
        <v/>
      </c>
      <c r="E56" s="1" t="str">
        <f>IF('04_Speciale'!E9="","",'04_Speciale'!E9)</f>
        <v/>
      </c>
      <c r="F56" s="1" t="str">
        <f t="shared" si="1"/>
        <v>De completat</v>
      </c>
      <c r="G56" s="1"/>
      <c r="H56" s="1"/>
      <c r="I56" s="1"/>
      <c r="J56" s="1"/>
      <c r="K56" s="1"/>
    </row>
    <row r="57" spans="1:11" ht="44.1" customHeight="1">
      <c r="A57" s="3" t="s">
        <v>253</v>
      </c>
      <c r="B57" s="3" t="s">
        <v>340</v>
      </c>
      <c r="C57" s="3" t="s">
        <v>377</v>
      </c>
      <c r="D57" s="3" t="str">
        <f>IF('04_Speciale'!D10="","",'04_Speciale'!D10)</f>
        <v/>
      </c>
      <c r="E57" s="3" t="str">
        <f>IF('04_Speciale'!E10="","",'04_Speciale'!E10)</f>
        <v/>
      </c>
      <c r="F57" s="3" t="str">
        <f t="shared" si="1"/>
        <v>De completat</v>
      </c>
      <c r="G57" s="1"/>
      <c r="H57" s="1"/>
      <c r="I57" s="1"/>
      <c r="J57" s="1"/>
      <c r="K57" s="1"/>
    </row>
    <row r="58" spans="1:11" ht="44.1" customHeight="1">
      <c r="A58" s="1" t="s">
        <v>256</v>
      </c>
      <c r="B58" s="1" t="s">
        <v>340</v>
      </c>
      <c r="C58" s="1" t="s">
        <v>378</v>
      </c>
      <c r="D58" s="1" t="str">
        <f>IF('04_Speciale'!D11="","",'04_Speciale'!D11)</f>
        <v/>
      </c>
      <c r="E58" s="1" t="str">
        <f>IF('04_Speciale'!E11="","",'04_Speciale'!E11)</f>
        <v/>
      </c>
      <c r="F58" s="1" t="str">
        <f t="shared" si="1"/>
        <v>De completat</v>
      </c>
      <c r="G58" s="1"/>
      <c r="H58" s="1"/>
      <c r="I58" s="1"/>
      <c r="J58" s="1"/>
      <c r="K58" s="1"/>
    </row>
    <row r="59" spans="1:11" ht="44.1" customHeight="1">
      <c r="A59" s="3" t="s">
        <v>259</v>
      </c>
      <c r="B59" s="3" t="s">
        <v>343</v>
      </c>
      <c r="C59" s="3" t="s">
        <v>379</v>
      </c>
      <c r="D59" s="3" t="str">
        <f>IF('04_Speciale'!D12="","",'04_Speciale'!D12)</f>
        <v/>
      </c>
      <c r="E59" s="3" t="str">
        <f>IF('04_Speciale'!E12="","",'04_Speciale'!E12)</f>
        <v/>
      </c>
      <c r="F59" s="3" t="str">
        <f t="shared" si="1"/>
        <v>De completat</v>
      </c>
      <c r="G59" s="1"/>
      <c r="H59" s="1"/>
      <c r="I59" s="1"/>
      <c r="J59" s="1"/>
      <c r="K59" s="1"/>
    </row>
    <row r="60" spans="1:11" ht="24.9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45" customHeight="1">
      <c r="A61" s="9" t="s">
        <v>380</v>
      </c>
      <c r="B61" s="9"/>
      <c r="C61" s="9"/>
      <c r="D61" s="9"/>
      <c r="E61" s="9"/>
      <c r="F61" s="9"/>
      <c r="G61" s="1"/>
      <c r="H61" s="1"/>
      <c r="I61" s="1"/>
      <c r="J61" s="1"/>
      <c r="K61" s="1"/>
    </row>
    <row r="62" spans="1:11" ht="24.9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24.9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24.9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24.9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24.9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</sheetData>
  <mergeCells count="5">
    <mergeCell ref="A1:K2"/>
    <mergeCell ref="A3:K4"/>
    <mergeCell ref="A12:B12"/>
    <mergeCell ref="D12:K12"/>
    <mergeCell ref="A61:F61"/>
  </mergeCells>
  <pageMargins left="0.7" right="0.7" top="0.75" bottom="0.75" header="0.3" footer="0.3"/>
  <headerFooter alignWithMargins="1" scaleWithDoc="1">
    <oddHeader>&amp;L&amp;"Calibri,Bold"&amp;14&amp;K0F5D63CLARIFIED IT&amp;R&amp;"Calibri,Regular"&amp;9&amp;K10242ENIS2 • Chestionar de pregătire</oddHeader>
    <oddFooter>&amp;L&amp;"Calibri,Bold"&amp;8&amp;K10242EGenerat de Clarified IT | CLARIFIED SRL&amp;C&amp;"Calibri,Regular"&amp;8&amp;K0F5D63it.clarified.ro | office@clarified.ro&amp;R&amp;8&amp;K10242E+40 774 456 127 | Pagina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topLeftCell="A4" workbookViewId="0">
      <selection sqref="A1:F2"/>
    </sheetView>
  </sheetViews>
  <sheetFormatPr defaultRowHeight="14.25"/>
  <cols>
    <col min="1" max="1" width="8" customWidth="1"/>
    <col min="2" max="2" width="30" customWidth="1"/>
    <col min="3" max="3" width="49" customWidth="1"/>
    <col min="4" max="4" width="45" customWidth="1"/>
    <col min="5" max="5" width="46" customWidth="1"/>
    <col min="6" max="6" width="29" customWidth="1"/>
  </cols>
  <sheetData>
    <row r="1" spans="1:6" ht="23.1" customHeight="1">
      <c r="A1" s="8" t="s">
        <v>381</v>
      </c>
      <c r="B1" s="8"/>
      <c r="C1" s="8"/>
      <c r="D1" s="8"/>
      <c r="E1" s="8"/>
      <c r="F1" s="8"/>
    </row>
    <row r="2" spans="1:6" ht="23.1" customHeight="1">
      <c r="A2" s="8"/>
      <c r="B2" s="8"/>
      <c r="C2" s="8"/>
      <c r="D2" s="8"/>
      <c r="E2" s="8"/>
      <c r="F2" s="8"/>
    </row>
    <row r="3" spans="1:6" ht="23.1" customHeight="1">
      <c r="A3" s="9" t="s">
        <v>382</v>
      </c>
      <c r="B3" s="9"/>
      <c r="C3" s="9"/>
      <c r="D3" s="9"/>
      <c r="E3" s="9"/>
      <c r="F3" s="9"/>
    </row>
    <row r="4" spans="1:6" ht="23.1" customHeight="1">
      <c r="A4" s="9"/>
      <c r="B4" s="9"/>
      <c r="C4" s="9"/>
      <c r="D4" s="9"/>
      <c r="E4" s="9"/>
      <c r="F4" s="9"/>
    </row>
    <row r="5" spans="1:6" ht="24.95" customHeight="1">
      <c r="A5" s="1"/>
      <c r="B5" s="1"/>
      <c r="C5" s="1"/>
      <c r="D5" s="1"/>
      <c r="E5" s="1"/>
      <c r="F5" s="1"/>
    </row>
    <row r="6" spans="1:6" ht="35.1" customHeight="1">
      <c r="A6" s="2" t="s">
        <v>383</v>
      </c>
      <c r="B6" s="2" t="s">
        <v>384</v>
      </c>
      <c r="C6" s="2" t="s">
        <v>385</v>
      </c>
      <c r="D6" s="2" t="s">
        <v>386</v>
      </c>
      <c r="E6" s="2" t="s">
        <v>387</v>
      </c>
      <c r="F6" s="2" t="s">
        <v>388</v>
      </c>
    </row>
    <row r="7" spans="1:6" ht="107.1" customHeight="1">
      <c r="A7" s="3" t="s">
        <v>389</v>
      </c>
      <c r="B7" s="3" t="s">
        <v>390</v>
      </c>
      <c r="C7" s="3" t="s">
        <v>391</v>
      </c>
      <c r="D7" s="3" t="s">
        <v>392</v>
      </c>
      <c r="E7" s="3" t="s">
        <v>393</v>
      </c>
      <c r="F7" s="4"/>
    </row>
    <row r="8" spans="1:6" ht="107.1" customHeight="1">
      <c r="A8" s="1" t="s">
        <v>394</v>
      </c>
      <c r="B8" s="1" t="s">
        <v>395</v>
      </c>
      <c r="C8" s="1" t="s">
        <v>396</v>
      </c>
      <c r="D8" s="1" t="s">
        <v>397</v>
      </c>
      <c r="E8" s="1" t="s">
        <v>398</v>
      </c>
      <c r="F8" s="4"/>
    </row>
    <row r="9" spans="1:6" ht="107.1" customHeight="1">
      <c r="A9" s="3" t="s">
        <v>399</v>
      </c>
      <c r="B9" s="3" t="s">
        <v>400</v>
      </c>
      <c r="C9" s="3" t="s">
        <v>401</v>
      </c>
      <c r="D9" s="3" t="s">
        <v>402</v>
      </c>
      <c r="E9" s="3" t="s">
        <v>403</v>
      </c>
      <c r="F9" s="4"/>
    </row>
    <row r="10" spans="1:6" ht="107.1" customHeight="1">
      <c r="A10" s="1" t="s">
        <v>404</v>
      </c>
      <c r="B10" s="1" t="s">
        <v>405</v>
      </c>
      <c r="C10" s="1" t="s">
        <v>406</v>
      </c>
      <c r="D10" s="1" t="s">
        <v>407</v>
      </c>
      <c r="E10" s="1" t="s">
        <v>408</v>
      </c>
      <c r="F10" s="4"/>
    </row>
    <row r="11" spans="1:6" ht="107.1" customHeight="1">
      <c r="A11" s="3" t="s">
        <v>409</v>
      </c>
      <c r="B11" s="3" t="s">
        <v>410</v>
      </c>
      <c r="C11" s="3" t="s">
        <v>411</v>
      </c>
      <c r="D11" s="3" t="s">
        <v>412</v>
      </c>
      <c r="E11" s="3" t="s">
        <v>413</v>
      </c>
      <c r="F11" s="4"/>
    </row>
    <row r="12" spans="1:6" ht="24.95" customHeight="1">
      <c r="A12" s="1"/>
      <c r="B12" s="1"/>
      <c r="C12" s="1"/>
      <c r="D12" s="1"/>
      <c r="E12" s="1"/>
      <c r="F12" s="1"/>
    </row>
    <row r="13" spans="1:6" ht="45" customHeight="1">
      <c r="A13" s="9" t="s">
        <v>414</v>
      </c>
      <c r="B13" s="9"/>
      <c r="C13" s="9"/>
      <c r="D13" s="9"/>
      <c r="E13" s="9"/>
      <c r="F13" s="9"/>
    </row>
    <row r="14" spans="1:6" ht="24.95" customHeight="1">
      <c r="A14" s="1"/>
      <c r="B14" s="1"/>
      <c r="C14" s="1"/>
      <c r="D14" s="1"/>
      <c r="E14" s="1"/>
      <c r="F14" s="1"/>
    </row>
    <row r="15" spans="1:6" ht="54.95" customHeight="1">
      <c r="A15" s="9" t="s">
        <v>415</v>
      </c>
      <c r="B15" s="9"/>
      <c r="C15" s="9"/>
      <c r="D15" s="9"/>
      <c r="E15" s="9"/>
      <c r="F15" s="9"/>
    </row>
    <row r="16" spans="1:6" ht="24.95" customHeight="1">
      <c r="A16" s="1"/>
      <c r="B16" s="1"/>
      <c r="C16" s="1"/>
      <c r="D16" s="1"/>
      <c r="E16" s="1"/>
      <c r="F16" s="1"/>
    </row>
    <row r="17" spans="1:6" ht="42.95" customHeight="1">
      <c r="A17" s="9" t="s">
        <v>416</v>
      </c>
      <c r="B17" s="9"/>
      <c r="C17" s="9"/>
      <c r="D17" s="9"/>
      <c r="E17" s="9"/>
      <c r="F17" s="9"/>
    </row>
    <row r="18" spans="1:6" ht="24.95" customHeight="1">
      <c r="A18" s="1"/>
      <c r="B18" s="1"/>
      <c r="C18" s="1"/>
      <c r="D18" s="1"/>
      <c r="E18" s="1"/>
      <c r="F18" s="1"/>
    </row>
    <row r="19" spans="1:6" ht="24.95" customHeight="1">
      <c r="A19" s="1"/>
      <c r="B19" s="1"/>
      <c r="C19" s="1"/>
      <c r="D19" s="1"/>
      <c r="E19" s="1"/>
      <c r="F19" s="1"/>
    </row>
  </sheetData>
  <mergeCells count="5">
    <mergeCell ref="A1:F2"/>
    <mergeCell ref="A3:F4"/>
    <mergeCell ref="A13:F13"/>
    <mergeCell ref="A15:F15"/>
    <mergeCell ref="A17:F17"/>
  </mergeCells>
  <dataValidations count="1">
    <dataValidation type="list" sqref="F7:F11" xr:uid="{00000000-0002-0000-0700-000000000000}">
      <formula1>"Doresc clarificări,Doresc o propunere,De stabilit după evaluare,Nu în această etapă"</formula1>
    </dataValidation>
  </dataValidations>
  <pageMargins left="0.7" right="0.7" top="0.75" bottom="0.75" header="0.3" footer="0.3"/>
  <headerFooter alignWithMargins="1" scaleWithDoc="1">
    <oddHeader>&amp;L&amp;"Calibri,Bold"&amp;14&amp;K0F5D63CLARIFIED IT&amp;R&amp;"Calibri,Regular"&amp;9&amp;K10242ENIS2 • Chestionar de pregătire</oddHeader>
    <oddFooter>&amp;L&amp;"Calibri,Bold"&amp;8&amp;K10242EGenerat de Clarified IT | CLARIFIED SRL&amp;C&amp;"Calibri,Regular"&amp;8&amp;K0F5D63it.clarified.ro | office@clarified.ro&amp;R&amp;8&amp;K10242E+40 774 456 127 | Pagina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4"/>
  <sheetViews>
    <sheetView topLeftCell="A14" workbookViewId="0">
      <selection activeCell="E21" sqref="E21"/>
    </sheetView>
  </sheetViews>
  <sheetFormatPr defaultRowHeight="14.25"/>
  <cols>
    <col min="1" max="1" width="8" customWidth="1"/>
    <col min="2" max="2" width="45" customWidth="1"/>
    <col min="3" max="3" width="64" customWidth="1"/>
    <col min="4" max="4" width="65" customWidth="1"/>
  </cols>
  <sheetData>
    <row r="1" spans="1:4" ht="23.1" customHeight="1">
      <c r="A1" s="8" t="s">
        <v>417</v>
      </c>
      <c r="B1" s="8"/>
      <c r="C1" s="8"/>
      <c r="D1" s="8"/>
    </row>
    <row r="2" spans="1:4" ht="23.1" customHeight="1">
      <c r="A2" s="8"/>
      <c r="B2" s="8"/>
      <c r="C2" s="8"/>
      <c r="D2" s="8"/>
    </row>
    <row r="3" spans="1:4" ht="23.1" customHeight="1">
      <c r="A3" s="9" t="s">
        <v>418</v>
      </c>
      <c r="B3" s="9"/>
      <c r="C3" s="9"/>
      <c r="D3" s="9"/>
    </row>
    <row r="4" spans="1:4" ht="23.1" customHeight="1">
      <c r="A4" s="9"/>
      <c r="B4" s="9"/>
      <c r="C4" s="9"/>
      <c r="D4" s="9"/>
    </row>
    <row r="5" spans="1:4" ht="24.95" customHeight="1">
      <c r="A5" s="1"/>
      <c r="B5" s="1"/>
      <c r="C5" s="1"/>
      <c r="D5" s="1"/>
    </row>
    <row r="6" spans="1:4" ht="35.1" customHeight="1">
      <c r="A6" s="2" t="s">
        <v>44</v>
      </c>
      <c r="B6" s="2" t="s">
        <v>419</v>
      </c>
      <c r="C6" s="2" t="s">
        <v>420</v>
      </c>
      <c r="D6" s="2" t="s">
        <v>421</v>
      </c>
    </row>
    <row r="7" spans="1:4" ht="77.099999999999994" customHeight="1">
      <c r="A7" s="3" t="s">
        <v>244</v>
      </c>
      <c r="B7" s="3" t="s">
        <v>422</v>
      </c>
      <c r="C7" s="3" t="s">
        <v>423</v>
      </c>
      <c r="D7" s="3" t="s">
        <v>466</v>
      </c>
    </row>
    <row r="8" spans="1:4" ht="77.099999999999994" customHeight="1">
      <c r="A8" s="1" t="s">
        <v>247</v>
      </c>
      <c r="B8" s="1" t="s">
        <v>467</v>
      </c>
      <c r="C8" s="1" t="s">
        <v>468</v>
      </c>
      <c r="D8" s="1" t="s">
        <v>424</v>
      </c>
    </row>
    <row r="9" spans="1:4" ht="77.099999999999994" customHeight="1">
      <c r="A9" s="3" t="s">
        <v>425</v>
      </c>
      <c r="B9" s="3" t="s">
        <v>426</v>
      </c>
      <c r="C9" s="3" t="s">
        <v>427</v>
      </c>
      <c r="D9" s="3" t="s">
        <v>428</v>
      </c>
    </row>
    <row r="10" spans="1:4" ht="77.099999999999994" customHeight="1">
      <c r="A10" s="1" t="s">
        <v>429</v>
      </c>
      <c r="B10" s="1" t="s">
        <v>430</v>
      </c>
      <c r="C10" s="1" t="s">
        <v>431</v>
      </c>
      <c r="D10" s="1" t="s">
        <v>432</v>
      </c>
    </row>
    <row r="11" spans="1:4" ht="77.099999999999994" customHeight="1">
      <c r="A11" s="3" t="s">
        <v>433</v>
      </c>
      <c r="B11" s="3" t="s">
        <v>434</v>
      </c>
      <c r="C11" s="3" t="s">
        <v>435</v>
      </c>
      <c r="D11" s="3" t="s">
        <v>436</v>
      </c>
    </row>
    <row r="12" spans="1:4" ht="77.099999999999994" customHeight="1">
      <c r="A12" s="1" t="s">
        <v>437</v>
      </c>
      <c r="B12" s="1" t="s">
        <v>438</v>
      </c>
      <c r="C12" s="1" t="s">
        <v>439</v>
      </c>
      <c r="D12" s="1" t="s">
        <v>440</v>
      </c>
    </row>
    <row r="13" spans="1:4" ht="77.099999999999994" customHeight="1">
      <c r="A13" s="3" t="s">
        <v>441</v>
      </c>
      <c r="B13" s="3" t="s">
        <v>442</v>
      </c>
      <c r="C13" s="3" t="s">
        <v>443</v>
      </c>
      <c r="D13" s="3" t="s">
        <v>444</v>
      </c>
    </row>
    <row r="14" spans="1:4" ht="77.099999999999994" customHeight="1">
      <c r="A14" s="1" t="s">
        <v>445</v>
      </c>
      <c r="B14" s="1" t="s">
        <v>446</v>
      </c>
      <c r="C14" s="1" t="s">
        <v>447</v>
      </c>
      <c r="D14" s="1" t="s">
        <v>448</v>
      </c>
    </row>
    <row r="15" spans="1:4" ht="77.099999999999994" customHeight="1">
      <c r="A15" s="3" t="s">
        <v>449</v>
      </c>
      <c r="B15" s="3" t="s">
        <v>450</v>
      </c>
      <c r="C15" s="3" t="s">
        <v>451</v>
      </c>
      <c r="D15" s="3" t="s">
        <v>452</v>
      </c>
    </row>
    <row r="16" spans="1:4" ht="77.099999999999994" customHeight="1">
      <c r="A16" s="1" t="s">
        <v>453</v>
      </c>
      <c r="B16" s="1" t="s">
        <v>454</v>
      </c>
      <c r="C16" s="1" t="s">
        <v>455</v>
      </c>
      <c r="D16" s="1" t="s">
        <v>456</v>
      </c>
    </row>
    <row r="17" spans="1:4" ht="77.099999999999994" customHeight="1">
      <c r="A17" s="3" t="s">
        <v>457</v>
      </c>
      <c r="B17" s="3" t="s">
        <v>458</v>
      </c>
      <c r="C17" s="3" t="s">
        <v>459</v>
      </c>
      <c r="D17" s="3" t="s">
        <v>460</v>
      </c>
    </row>
    <row r="18" spans="1:4" ht="77.099999999999994" customHeight="1">
      <c r="A18" s="1" t="s">
        <v>461</v>
      </c>
      <c r="B18" s="1" t="s">
        <v>462</v>
      </c>
      <c r="C18" s="1" t="s">
        <v>463</v>
      </c>
      <c r="D18" s="1" t="s">
        <v>464</v>
      </c>
    </row>
    <row r="19" spans="1:4" ht="24.95" customHeight="1">
      <c r="A19" s="1"/>
      <c r="B19" s="1"/>
      <c r="C19" s="1"/>
      <c r="D19" s="1"/>
    </row>
    <row r="20" spans="1:4" ht="24.95" customHeight="1">
      <c r="A20" s="1"/>
      <c r="B20" s="1"/>
      <c r="C20" s="1"/>
      <c r="D20" s="1"/>
    </row>
    <row r="21" spans="1:4" ht="51" customHeight="1">
      <c r="A21" s="9" t="s">
        <v>470</v>
      </c>
      <c r="B21" s="9"/>
      <c r="C21" s="9"/>
      <c r="D21" s="9"/>
    </row>
    <row r="22" spans="1:4" ht="24.95" customHeight="1">
      <c r="A22" s="1"/>
      <c r="B22" s="1"/>
      <c r="C22" s="1"/>
      <c r="D22" s="1"/>
    </row>
    <row r="23" spans="1:4" ht="51" customHeight="1">
      <c r="A23" s="9" t="s">
        <v>469</v>
      </c>
      <c r="B23" s="9"/>
      <c r="C23" s="9"/>
      <c r="D23" s="9"/>
    </row>
    <row r="24" spans="1:4" ht="24.95" customHeight="1">
      <c r="A24" s="1"/>
      <c r="B24" s="1"/>
      <c r="C24" s="1"/>
      <c r="D24" s="1"/>
    </row>
  </sheetData>
  <mergeCells count="4">
    <mergeCell ref="A1:D2"/>
    <mergeCell ref="A3:D4"/>
    <mergeCell ref="A21:D21"/>
    <mergeCell ref="A23:D23"/>
  </mergeCells>
  <pageMargins left="0.7" right="0.7" top="0.75" bottom="0.75" header="0.3" footer="0.3"/>
  <headerFooter alignWithMargins="1" scaleWithDoc="1">
    <oddHeader>&amp;L&amp;"Calibri,Bold"&amp;14&amp;K0F5D63CLARIFIED IT&amp;R&amp;"Calibri,Regular"&amp;9&amp;K10242ENIS2 • Chestionar de pregătire</oddHeader>
    <oddFooter>&amp;L&amp;"Calibri,Bold"&amp;8&amp;K10242EGenerat de Clarified IT | CLARIFIED SRL&amp;C&amp;"Calibri,Regular"&amp;8&amp;K0F5D63it.clarified.ro | office@clarified.ro&amp;R&amp;8&amp;K10242E+40 774 456 127 | Pagina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00_Ghid</vt:lpstr>
      <vt:lpstr>01_Profil</vt:lpstr>
      <vt:lpstr>02_Conducere</vt:lpstr>
      <vt:lpstr>03_IT</vt:lpstr>
      <vt:lpstr>04_Speciale</vt:lpstr>
      <vt:lpstr>05_Termene</vt:lpstr>
      <vt:lpstr>06_Rezumat</vt:lpstr>
      <vt:lpstr>07_Pasi_urmatori</vt:lpstr>
      <vt:lpstr>08_Referinte</vt:lpstr>
    </vt:vector>
  </TitlesOfParts>
  <LinksUpToDate>false</LinksUpToDate>
  <SharedDoc>false</SharedDoc>
  <HyperlinksChanged>false</HyperlinksChanged>
  <AppVersion>16.0300</AppVersion>
  <Company>CLARIFIED SRL</Company>
  <Manager>Cristian Apostol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Clarified IT</cp:lastModifiedBy>
  <dcterms:modified xsi:type="dcterms:W3CDTF">2026-10-06T13:49:54Z</dcterms:modified>
  <dc:creator>Clarified IT</dc:creator>
  <dc:title>Chestionar de pregătire NIS2 — Clarified IT</dc:title>
  <dc:subject>Chestionar preliminar pentru pregătirea evaluării NIS2</dc:subject>
  <dc:description>Generat de Clarified IT (CLARIFIED SRL) pentru pregătirea unei evaluări NIS2.</dc:description>
  <cp:keywords>NIS2; preaudit; securitate cibernetică; Clarified IT</cp:keywords>
  <cp:category>Clarified IT — NIS2</cp:category>
</cp:coreProperties>
</file>